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МЕДЯНКИНА Л.Д\Desktop\"/>
    </mc:Choice>
  </mc:AlternateContent>
  <xr:revisionPtr revIDLastSave="0" documentId="13_ncr:1_{A59A5400-54B6-48AF-9AF9-E0BD46661B4A}" xr6:coauthVersionLast="47" xr6:coauthVersionMax="47" xr10:uidLastSave="{00000000-0000-0000-0000-000000000000}"/>
  <bookViews>
    <workbookView xWindow="-120" yWindow="-120" windowWidth="20640" windowHeight="11160" tabRatio="845" firstSheet="41" activeTab="52" xr2:uid="{00000000-000D-0000-FFFF-FFFF00000000}"/>
  </bookViews>
  <sheets>
    <sheet name="А7" sheetId="330" r:id="rId1"/>
    <sheet name="А18" sheetId="331" r:id="rId2"/>
    <sheet name="A25" sheetId="332" r:id="rId3"/>
    <sheet name="В4" sheetId="333" r:id="rId4"/>
    <sheet name="В10 (2)" sheetId="334" r:id="rId5"/>
    <sheet name="В10,7 (2)" sheetId="335" r:id="rId6"/>
    <sheet name="В10,8" sheetId="337" r:id="rId7"/>
    <sheet name="В12 (2)" sheetId="338" r:id="rId8"/>
    <sheet name="В16 (2)" sheetId="339" r:id="rId9"/>
    <sheet name="В17" sheetId="341" r:id="rId10"/>
    <sheet name="В19 (2)" sheetId="342" r:id="rId11"/>
    <sheet name="В21 (2)" sheetId="344" r:id="rId12"/>
    <sheet name="В22 (2)" sheetId="345" r:id="rId13"/>
    <sheet name="В23 (2)" sheetId="346" r:id="rId14"/>
    <sheet name="В24 (2)" sheetId="347" r:id="rId15"/>
    <sheet name="В25 (2)" sheetId="348" r:id="rId16"/>
    <sheet name="В26 (2)" sheetId="349" r:id="rId17"/>
    <sheet name="В27 (2)" sheetId="350" r:id="rId18"/>
    <sheet name="В28 (2)" sheetId="351" r:id="rId19"/>
    <sheet name="В30 (2)" sheetId="352" r:id="rId20"/>
    <sheet name="В 31 (2)" sheetId="353" r:id="rId21"/>
    <sheet name="В32 (2)" sheetId="354" r:id="rId22"/>
    <sheet name="В34 (2)" sheetId="355" r:id="rId23"/>
    <sheet name="В36 (2)" sheetId="356" r:id="rId24"/>
    <sheet name="М13,2 (2)" sheetId="357" r:id="rId25"/>
    <sheet name="М18 (2)" sheetId="358" r:id="rId26"/>
    <sheet name="М19 (2)" sheetId="359" r:id="rId27"/>
    <sheet name="М28 (2)" sheetId="360" r:id="rId28"/>
    <sheet name="М30 (2)" sheetId="361" r:id="rId29"/>
    <sheet name="М39 (2)" sheetId="362" r:id="rId30"/>
    <sheet name="М41 (2)" sheetId="363" r:id="rId31"/>
    <sheet name="М45 (2)" sheetId="364" r:id="rId32"/>
    <sheet name="М47 (2)" sheetId="365" r:id="rId33"/>
    <sheet name="м34,18 (2)" sheetId="366" r:id="rId34"/>
    <sheet name="Т3 (2)" sheetId="367" r:id="rId35"/>
    <sheet name="Т4 (2)" sheetId="368" r:id="rId36"/>
    <sheet name="Т10 (2)" sheetId="369" r:id="rId37"/>
    <sheet name="Т15 (2)" sheetId="371" r:id="rId38"/>
    <sheet name="Т17.1 (2)" sheetId="370" r:id="rId39"/>
    <sheet name="Т17.2 (2)" sheetId="372" r:id="rId40"/>
    <sheet name="Т18 (2)" sheetId="374" r:id="rId41"/>
    <sheet name="Т21 (2)" sheetId="373" r:id="rId42"/>
    <sheet name="Т23 (2)" sheetId="375" r:id="rId43"/>
    <sheet name="Т27 (2)" sheetId="376" r:id="rId44"/>
    <sheet name="Пл,100 (2)" sheetId="377" r:id="rId45"/>
    <sheet name="Пл.177 (2)" sheetId="378" r:id="rId46"/>
    <sheet name="П179а (2)" sheetId="379" r:id="rId47"/>
    <sheet name="П181 (2)" sheetId="380" r:id="rId48"/>
    <sheet name="П181а (2)" sheetId="381" r:id="rId49"/>
    <sheet name="П187 (2)" sheetId="383" r:id="rId50"/>
    <sheet name="П191 (2)" sheetId="382" r:id="rId51"/>
    <sheet name="влксм,16 (2)" sheetId="384" r:id="rId52"/>
    <sheet name="влксм14" sheetId="385" r:id="rId53"/>
  </sheets>
  <externalReferences>
    <externalReference r:id="rId54"/>
    <externalReference r:id="rId55"/>
    <externalReference r:id="rId56"/>
    <externalReference r:id="rId57"/>
  </externalReferences>
  <definedNames>
    <definedName name="__ibqRep_27_AG_All__" localSheetId="2">#REF!</definedName>
    <definedName name="__ibqRep_27_AG_All__" localSheetId="1">#REF!</definedName>
    <definedName name="__ibqRep_27_AG_All__" localSheetId="20">#REF!</definedName>
    <definedName name="__ibqRep_27_AG_All__" localSheetId="4">#REF!</definedName>
    <definedName name="__ibqRep_27_AG_All__" localSheetId="5">#REF!</definedName>
    <definedName name="__ibqRep_27_AG_All__" localSheetId="6">#REF!</definedName>
    <definedName name="__ibqRep_27_AG_All__" localSheetId="7">#REF!</definedName>
    <definedName name="__ibqRep_27_AG_All__" localSheetId="8">#REF!</definedName>
    <definedName name="__ibqRep_27_AG_All__" localSheetId="9">#REF!</definedName>
    <definedName name="__ibqRep_27_AG_All__" localSheetId="10">#REF!</definedName>
    <definedName name="__ibqRep_27_AG_All__" localSheetId="11">#REF!</definedName>
    <definedName name="__ibqRep_27_AG_All__" localSheetId="12">#REF!</definedName>
    <definedName name="__ibqRep_27_AG_All__" localSheetId="13">#REF!</definedName>
    <definedName name="__ibqRep_27_AG_All__" localSheetId="14">#REF!</definedName>
    <definedName name="__ibqRep_27_AG_All__" localSheetId="15">#REF!</definedName>
    <definedName name="__ibqRep_27_AG_All__" localSheetId="16">#REF!</definedName>
    <definedName name="__ibqRep_27_AG_All__" localSheetId="17">#REF!</definedName>
    <definedName name="__ibqRep_27_AG_All__" localSheetId="18">#REF!</definedName>
    <definedName name="__ibqRep_27_AG_All__" localSheetId="19">#REF!</definedName>
    <definedName name="__ibqRep_27_AG_All__" localSheetId="21">#REF!</definedName>
    <definedName name="__ibqRep_27_AG_All__" localSheetId="22">#REF!</definedName>
    <definedName name="__ibqRep_27_AG_All__" localSheetId="23">#REF!</definedName>
    <definedName name="__ibqRep_27_AG_All__" localSheetId="3">#REF!</definedName>
    <definedName name="__ibqRep_27_AG_All__" localSheetId="51">#REF!</definedName>
    <definedName name="__ibqRep_27_AG_All__" localSheetId="24">#REF!</definedName>
    <definedName name="__ibqRep_27_AG_All__" localSheetId="25">#REF!</definedName>
    <definedName name="__ibqRep_27_AG_All__" localSheetId="26">#REF!</definedName>
    <definedName name="__ibqRep_27_AG_All__" localSheetId="27">#REF!</definedName>
    <definedName name="__ibqRep_27_AG_All__" localSheetId="28">#REF!</definedName>
    <definedName name="__ibqRep_27_AG_All__" localSheetId="33">#REF!</definedName>
    <definedName name="__ibqRep_27_AG_All__" localSheetId="29">#REF!</definedName>
    <definedName name="__ibqRep_27_AG_All__" localSheetId="30">#REF!</definedName>
    <definedName name="__ibqRep_27_AG_All__" localSheetId="31">#REF!</definedName>
    <definedName name="__ibqRep_27_AG_All__" localSheetId="32">#REF!</definedName>
    <definedName name="__ibqRep_27_AG_All__" localSheetId="46">#REF!</definedName>
    <definedName name="__ibqRep_27_AG_All__" localSheetId="47">#REF!</definedName>
    <definedName name="__ibqRep_27_AG_All__" localSheetId="48">#REF!</definedName>
    <definedName name="__ibqRep_27_AG_All__" localSheetId="49">#REF!</definedName>
    <definedName name="__ibqRep_27_AG_All__" localSheetId="50">#REF!</definedName>
    <definedName name="__ibqRep_27_AG_All__" localSheetId="44">#REF!</definedName>
    <definedName name="__ibqRep_27_AG_All__" localSheetId="45">#REF!</definedName>
    <definedName name="__ibqRep_27_AG_All__" localSheetId="36">#REF!</definedName>
    <definedName name="__ibqRep_27_AG_All__" localSheetId="37">#REF!</definedName>
    <definedName name="__ibqRep_27_AG_All__" localSheetId="38">#REF!</definedName>
    <definedName name="__ibqRep_27_AG_All__" localSheetId="39">#REF!</definedName>
    <definedName name="__ibqRep_27_AG_All__" localSheetId="40">#REF!</definedName>
    <definedName name="__ibqRep_27_AG_All__" localSheetId="41">#REF!</definedName>
    <definedName name="__ibqRep_27_AG_All__" localSheetId="42">#REF!</definedName>
    <definedName name="__ibqRep_27_AG_All__" localSheetId="43">#REF!</definedName>
    <definedName name="__ibqRep_27_AG_All__" localSheetId="34">#REF!</definedName>
    <definedName name="__ibqRep_27_AG_All__" localSheetId="35">#REF!</definedName>
    <definedName name="__ibqRep_27_AG_All__">#REF!</definedName>
    <definedName name="__ibqRep_27_AG_City__" localSheetId="1">#REF!</definedName>
    <definedName name="__ibqRep_27_AG_City__" localSheetId="15">#REF!</definedName>
    <definedName name="__ibqRep_27_AG_City__" localSheetId="23">#REF!</definedName>
    <definedName name="__ibqRep_27_AG_City__" localSheetId="51">#REF!</definedName>
    <definedName name="__ibqRep_27_AG_City__" localSheetId="24">#REF!</definedName>
    <definedName name="__ibqRep_27_AG_City__" localSheetId="25">#REF!</definedName>
    <definedName name="__ibqRep_27_AG_City__" localSheetId="26">#REF!</definedName>
    <definedName name="__ibqRep_27_AG_City__" localSheetId="27">#REF!</definedName>
    <definedName name="__ibqRep_27_AG_City__" localSheetId="28">#REF!</definedName>
    <definedName name="__ibqRep_27_AG_City__" localSheetId="33">#REF!</definedName>
    <definedName name="__ibqRep_27_AG_City__" localSheetId="29">#REF!</definedName>
    <definedName name="__ibqRep_27_AG_City__" localSheetId="30">#REF!</definedName>
    <definedName name="__ibqRep_27_AG_City__" localSheetId="31">#REF!</definedName>
    <definedName name="__ibqRep_27_AG_City__" localSheetId="32">#REF!</definedName>
    <definedName name="__ibqRep_27_AG_City__" localSheetId="46">#REF!</definedName>
    <definedName name="__ibqRep_27_AG_City__" localSheetId="47">#REF!</definedName>
    <definedName name="__ibqRep_27_AG_City__" localSheetId="48">#REF!</definedName>
    <definedName name="__ibqRep_27_AG_City__" localSheetId="49">#REF!</definedName>
    <definedName name="__ibqRep_27_AG_City__" localSheetId="50">#REF!</definedName>
    <definedName name="__ibqRep_27_AG_City__" localSheetId="44">#REF!</definedName>
    <definedName name="__ibqRep_27_AG_City__" localSheetId="45">#REF!</definedName>
    <definedName name="__ibqRep_27_AG_City__" localSheetId="36">#REF!</definedName>
    <definedName name="__ibqRep_27_AG_City__" localSheetId="37">#REF!</definedName>
    <definedName name="__ibqRep_27_AG_City__" localSheetId="38">#REF!</definedName>
    <definedName name="__ibqRep_27_AG_City__" localSheetId="39">#REF!</definedName>
    <definedName name="__ibqRep_27_AG_City__" localSheetId="40">#REF!</definedName>
    <definedName name="__ibqRep_27_AG_City__" localSheetId="41">#REF!</definedName>
    <definedName name="__ibqRep_27_AG_City__" localSheetId="42">#REF!</definedName>
    <definedName name="__ibqRep_27_AG_City__" localSheetId="43">#REF!</definedName>
    <definedName name="__ibqRep_27_AG_City__" localSheetId="34">#REF!</definedName>
    <definedName name="__ibqRep_27_AG_City__" localSheetId="35">#REF!</definedName>
    <definedName name="__ibqRep_27_AG_City__">#REF!</definedName>
    <definedName name="__ibqRep_27_AG_Procent__" localSheetId="1">#REF!</definedName>
    <definedName name="__ibqRep_27_AG_Procent__" localSheetId="15">#REF!</definedName>
    <definedName name="__ibqRep_27_AG_Procent__" localSheetId="23">#REF!</definedName>
    <definedName name="__ibqRep_27_AG_Procent__" localSheetId="51">#REF!</definedName>
    <definedName name="__ibqRep_27_AG_Procent__" localSheetId="24">#REF!</definedName>
    <definedName name="__ibqRep_27_AG_Procent__" localSheetId="25">#REF!</definedName>
    <definedName name="__ibqRep_27_AG_Procent__" localSheetId="26">#REF!</definedName>
    <definedName name="__ibqRep_27_AG_Procent__" localSheetId="27">#REF!</definedName>
    <definedName name="__ibqRep_27_AG_Procent__" localSheetId="28">#REF!</definedName>
    <definedName name="__ibqRep_27_AG_Procent__" localSheetId="33">#REF!</definedName>
    <definedName name="__ibqRep_27_AG_Procent__" localSheetId="29">#REF!</definedName>
    <definedName name="__ibqRep_27_AG_Procent__" localSheetId="30">#REF!</definedName>
    <definedName name="__ibqRep_27_AG_Procent__" localSheetId="31">#REF!</definedName>
    <definedName name="__ibqRep_27_AG_Procent__" localSheetId="32">#REF!</definedName>
    <definedName name="__ibqRep_27_AG_Procent__" localSheetId="46">#REF!</definedName>
    <definedName name="__ibqRep_27_AG_Procent__" localSheetId="47">#REF!</definedName>
    <definedName name="__ibqRep_27_AG_Procent__" localSheetId="48">#REF!</definedName>
    <definedName name="__ibqRep_27_AG_Procent__" localSheetId="49">#REF!</definedName>
    <definedName name="__ibqRep_27_AG_Procent__" localSheetId="50">#REF!</definedName>
    <definedName name="__ibqRep_27_AG_Procent__" localSheetId="44">#REF!</definedName>
    <definedName name="__ibqRep_27_AG_Procent__" localSheetId="45">#REF!</definedName>
    <definedName name="__ibqRep_27_AG_Procent__" localSheetId="36">#REF!</definedName>
    <definedName name="__ibqRep_27_AG_Procent__" localSheetId="37">#REF!</definedName>
    <definedName name="__ibqRep_27_AG_Procent__" localSheetId="38">#REF!</definedName>
    <definedName name="__ibqRep_27_AG_Procent__" localSheetId="39">#REF!</definedName>
    <definedName name="__ibqRep_27_AG_Procent__" localSheetId="40">#REF!</definedName>
    <definedName name="__ibqRep_27_AG_Procent__" localSheetId="41">#REF!</definedName>
    <definedName name="__ibqRep_27_AG_Procent__" localSheetId="42">#REF!</definedName>
    <definedName name="__ibqRep_27_AG_Procent__" localSheetId="43">#REF!</definedName>
    <definedName name="__ibqRep_27_AG_Procent__" localSheetId="34">#REF!</definedName>
    <definedName name="__ibqRep_27_AG_Procent__" localSheetId="35">#REF!</definedName>
    <definedName name="__ibqRep_27_AG_Procent__">#REF!</definedName>
    <definedName name="__iqRep_City__" localSheetId="1">#REF!</definedName>
    <definedName name="__iqRep_City__">#REF!</definedName>
    <definedName name="__iqRep_Description__">'[1]МУП СТЭ'!#REF!</definedName>
    <definedName name="__MAIN__" localSheetId="2">#REF!</definedName>
    <definedName name="__MAIN__" localSheetId="1">#REF!</definedName>
    <definedName name="__MAIN__" localSheetId="20">#REF!</definedName>
    <definedName name="__MAIN__" localSheetId="4">#REF!</definedName>
    <definedName name="__MAIN__" localSheetId="5">#REF!</definedName>
    <definedName name="__MAIN__" localSheetId="6">#REF!</definedName>
    <definedName name="__MAIN__" localSheetId="7">#REF!</definedName>
    <definedName name="__MAIN__" localSheetId="8">#REF!</definedName>
    <definedName name="__MAIN__" localSheetId="9">#REF!</definedName>
    <definedName name="__MAIN__" localSheetId="10">#REF!</definedName>
    <definedName name="__MAIN__" localSheetId="11">#REF!</definedName>
    <definedName name="__MAIN__" localSheetId="12">#REF!</definedName>
    <definedName name="__MAIN__" localSheetId="13">#REF!</definedName>
    <definedName name="__MAIN__" localSheetId="14">#REF!</definedName>
    <definedName name="__MAIN__" localSheetId="15">#REF!</definedName>
    <definedName name="__MAIN__" localSheetId="16">#REF!</definedName>
    <definedName name="__MAIN__" localSheetId="17">#REF!</definedName>
    <definedName name="__MAIN__" localSheetId="18">#REF!</definedName>
    <definedName name="__MAIN__" localSheetId="19">#REF!</definedName>
    <definedName name="__MAIN__" localSheetId="21">#REF!</definedName>
    <definedName name="__MAIN__" localSheetId="22">#REF!</definedName>
    <definedName name="__MAIN__" localSheetId="23">#REF!</definedName>
    <definedName name="__MAIN__" localSheetId="3">#REF!</definedName>
    <definedName name="__MAIN__" localSheetId="51">#REF!</definedName>
    <definedName name="__MAIN__" localSheetId="24">#REF!</definedName>
    <definedName name="__MAIN__" localSheetId="25">#REF!</definedName>
    <definedName name="__MAIN__" localSheetId="26">#REF!</definedName>
    <definedName name="__MAIN__" localSheetId="27">#REF!</definedName>
    <definedName name="__MAIN__" localSheetId="28">#REF!</definedName>
    <definedName name="__MAIN__" localSheetId="33">#REF!</definedName>
    <definedName name="__MAIN__" localSheetId="29">#REF!</definedName>
    <definedName name="__MAIN__" localSheetId="30">#REF!</definedName>
    <definedName name="__MAIN__" localSheetId="31">#REF!</definedName>
    <definedName name="__MAIN__" localSheetId="32">#REF!</definedName>
    <definedName name="__MAIN__" localSheetId="46">#REF!</definedName>
    <definedName name="__MAIN__" localSheetId="47">#REF!</definedName>
    <definedName name="__MAIN__" localSheetId="48">#REF!</definedName>
    <definedName name="__MAIN__" localSheetId="49">#REF!</definedName>
    <definedName name="__MAIN__" localSheetId="50">#REF!</definedName>
    <definedName name="__MAIN__" localSheetId="44">#REF!</definedName>
    <definedName name="__MAIN__" localSheetId="45">#REF!</definedName>
    <definedName name="__MAIN__" localSheetId="36">#REF!</definedName>
    <definedName name="__MAIN__" localSheetId="37">#REF!</definedName>
    <definedName name="__MAIN__" localSheetId="38">#REF!</definedName>
    <definedName name="__MAIN__" localSheetId="39">#REF!</definedName>
    <definedName name="__MAIN__" localSheetId="40">#REF!</definedName>
    <definedName name="__MAIN__" localSheetId="41">#REF!</definedName>
    <definedName name="__MAIN__" localSheetId="42">#REF!</definedName>
    <definedName name="__MAIN__" localSheetId="43">#REF!</definedName>
    <definedName name="__MAIN__" localSheetId="34">#REF!</definedName>
    <definedName name="__MAIN__" localSheetId="35">#REF!</definedName>
    <definedName name="__MAIN__">#REF!</definedName>
    <definedName name="__mtReportLst_Desc__" localSheetId="2">'[1]МУП СТЭ'!#REF!</definedName>
    <definedName name="__mtReportLst_Desc__" localSheetId="20">'[1]МУП СТЭ'!#REF!</definedName>
    <definedName name="__mtReportLst_Desc__" localSheetId="4">'[1]МУП СТЭ'!#REF!</definedName>
    <definedName name="__mtReportLst_Desc__" localSheetId="5">'[1]МУП СТЭ'!#REF!</definedName>
    <definedName name="__mtReportLst_Desc__" localSheetId="6">'[1]МУП СТЭ'!#REF!</definedName>
    <definedName name="__mtReportLst_Desc__" localSheetId="7">'[1]МУП СТЭ'!#REF!</definedName>
    <definedName name="__mtReportLst_Desc__" localSheetId="8">'[1]МУП СТЭ'!#REF!</definedName>
    <definedName name="__mtReportLst_Desc__" localSheetId="9">'[1]МУП СТЭ'!#REF!</definedName>
    <definedName name="__mtReportLst_Desc__" localSheetId="10">'[1]МУП СТЭ'!#REF!</definedName>
    <definedName name="__mtReportLst_Desc__" localSheetId="11">'[1]МУП СТЭ'!#REF!</definedName>
    <definedName name="__mtReportLst_Desc__" localSheetId="12">'[1]МУП СТЭ'!#REF!</definedName>
    <definedName name="__mtReportLst_Desc__" localSheetId="13">'[1]МУП СТЭ'!#REF!</definedName>
    <definedName name="__mtReportLst_Desc__" localSheetId="14">'[1]МУП СТЭ'!#REF!</definedName>
    <definedName name="__mtReportLst_Desc__" localSheetId="15">'[1]МУП СТЭ'!#REF!</definedName>
    <definedName name="__mtReportLst_Desc__" localSheetId="16">'[1]МУП СТЭ'!#REF!</definedName>
    <definedName name="__mtReportLst_Desc__" localSheetId="17">'[1]МУП СТЭ'!#REF!</definedName>
    <definedName name="__mtReportLst_Desc__" localSheetId="18">'[1]МУП СТЭ'!#REF!</definedName>
    <definedName name="__mtReportLst_Desc__" localSheetId="19">'[1]МУП СТЭ'!#REF!</definedName>
    <definedName name="__mtReportLst_Desc__" localSheetId="21">'[1]МУП СТЭ'!#REF!</definedName>
    <definedName name="__mtReportLst_Desc__" localSheetId="22">'[1]МУП СТЭ'!#REF!</definedName>
    <definedName name="__mtReportLst_Desc__" localSheetId="3">'[1]МУП СТЭ'!#REF!</definedName>
    <definedName name="__mtReportLst_Desc__">'[1]МУП СТЭ'!#REF!</definedName>
    <definedName name="гвс" localSheetId="2">'[1]МУП СТЭ'!#REF!</definedName>
    <definedName name="гвс" localSheetId="20">'[1]МУП СТЭ'!#REF!</definedName>
    <definedName name="гвс" localSheetId="4">'[1]МУП СТЭ'!#REF!</definedName>
    <definedName name="гвс" localSheetId="5">'[1]МУП СТЭ'!#REF!</definedName>
    <definedName name="гвс" localSheetId="6">'[1]МУП СТЭ'!#REF!</definedName>
    <definedName name="гвс" localSheetId="7">'[1]МУП СТЭ'!#REF!</definedName>
    <definedName name="гвс" localSheetId="8">'[1]МУП СТЭ'!#REF!</definedName>
    <definedName name="гвс" localSheetId="9">'[1]МУП СТЭ'!#REF!</definedName>
    <definedName name="гвс" localSheetId="10">'[1]МУП СТЭ'!#REF!</definedName>
    <definedName name="гвс" localSheetId="11">'[1]МУП СТЭ'!#REF!</definedName>
    <definedName name="гвс" localSheetId="12">'[1]МУП СТЭ'!#REF!</definedName>
    <definedName name="гвс" localSheetId="13">'[1]МУП СТЭ'!#REF!</definedName>
    <definedName name="гвс" localSheetId="14">'[1]МУП СТЭ'!#REF!</definedName>
    <definedName name="гвс" localSheetId="15">'[1]МУП СТЭ'!#REF!</definedName>
    <definedName name="гвс" localSheetId="16">'[1]МУП СТЭ'!#REF!</definedName>
    <definedName name="гвс" localSheetId="17">'[1]МУП СТЭ'!#REF!</definedName>
    <definedName name="гвс" localSheetId="18">'[1]МУП СТЭ'!#REF!</definedName>
    <definedName name="гвс" localSheetId="19">'[1]МУП СТЭ'!#REF!</definedName>
    <definedName name="гвс" localSheetId="21">'[1]МУП СТЭ'!#REF!</definedName>
    <definedName name="гвс" localSheetId="22">'[1]МУП СТЭ'!#REF!</definedName>
    <definedName name="гвс" localSheetId="3">'[1]МУП СТЭ'!#REF!</definedName>
    <definedName name="гвс">'[1]МУП СТЭ'!#REF!</definedName>
    <definedName name="Поставщик" localSheetId="2">#REF!</definedName>
    <definedName name="Поставщик" localSheetId="1">#REF!</definedName>
    <definedName name="Поставщик" localSheetId="20">#REF!</definedName>
    <definedName name="Поставщик" localSheetId="4">#REF!</definedName>
    <definedName name="Поставщик" localSheetId="5">#REF!</definedName>
    <definedName name="Поставщик" localSheetId="6">#REF!</definedName>
    <definedName name="Поставщик" localSheetId="7">#REF!</definedName>
    <definedName name="Поставщик" localSheetId="8">#REF!</definedName>
    <definedName name="Поставщик" localSheetId="9">#REF!</definedName>
    <definedName name="Поставщик" localSheetId="10">#REF!</definedName>
    <definedName name="Поставщик" localSheetId="11">#REF!</definedName>
    <definedName name="Поставщик" localSheetId="12">#REF!</definedName>
    <definedName name="Поставщик" localSheetId="13">#REF!</definedName>
    <definedName name="Поставщик" localSheetId="14">#REF!</definedName>
    <definedName name="Поставщик" localSheetId="15">#REF!</definedName>
    <definedName name="Поставщик" localSheetId="16">#REF!</definedName>
    <definedName name="Поставщик" localSheetId="17">#REF!</definedName>
    <definedName name="Поставщик" localSheetId="18">#REF!</definedName>
    <definedName name="Поставщик" localSheetId="19">#REF!</definedName>
    <definedName name="Поставщик" localSheetId="21">#REF!</definedName>
    <definedName name="Поставщик" localSheetId="22">#REF!</definedName>
    <definedName name="Поставщик" localSheetId="23">#REF!</definedName>
    <definedName name="Поставщик" localSheetId="3">#REF!</definedName>
    <definedName name="Поставщик" localSheetId="51">#REF!</definedName>
    <definedName name="Поставщик" localSheetId="24">#REF!</definedName>
    <definedName name="Поставщик" localSheetId="25">#REF!</definedName>
    <definedName name="Поставщик" localSheetId="26">#REF!</definedName>
    <definedName name="Поставщик" localSheetId="27">#REF!</definedName>
    <definedName name="Поставщик" localSheetId="28">#REF!</definedName>
    <definedName name="Поставщик" localSheetId="33">#REF!</definedName>
    <definedName name="Поставщик" localSheetId="29">#REF!</definedName>
    <definedName name="Поставщик" localSheetId="30">#REF!</definedName>
    <definedName name="Поставщик" localSheetId="31">#REF!</definedName>
    <definedName name="Поставщик" localSheetId="32">#REF!</definedName>
    <definedName name="Поставщик" localSheetId="46">#REF!</definedName>
    <definedName name="Поставщик" localSheetId="47">#REF!</definedName>
    <definedName name="Поставщик" localSheetId="48">#REF!</definedName>
    <definedName name="Поставщик" localSheetId="49">#REF!</definedName>
    <definedName name="Поставщик" localSheetId="50">#REF!</definedName>
    <definedName name="Поставщик" localSheetId="44">#REF!</definedName>
    <definedName name="Поставщик" localSheetId="45">#REF!</definedName>
    <definedName name="Поставщик" localSheetId="36">#REF!</definedName>
    <definedName name="Поставщик" localSheetId="37">#REF!</definedName>
    <definedName name="Поставщик" localSheetId="38">#REF!</definedName>
    <definedName name="Поставщик" localSheetId="39">#REF!</definedName>
    <definedName name="Поставщик" localSheetId="40">#REF!</definedName>
    <definedName name="Поставщик" localSheetId="41">#REF!</definedName>
    <definedName name="Поставщик" localSheetId="42">#REF!</definedName>
    <definedName name="Поставщик" localSheetId="43">#REF!</definedName>
    <definedName name="Поставщик" localSheetId="34">#REF!</definedName>
    <definedName name="Поставщик" localSheetId="35">#REF!</definedName>
    <definedName name="Поставщик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385" l="1"/>
  <c r="D49" i="385"/>
  <c r="E51" i="384" l="1"/>
  <c r="E49" i="384"/>
  <c r="E40" i="384"/>
  <c r="E50" i="383"/>
  <c r="E48" i="383"/>
  <c r="E40" i="383"/>
  <c r="E57" i="382"/>
  <c r="E55" i="382"/>
  <c r="E46" i="382"/>
  <c r="E53" i="381"/>
  <c r="E51" i="381"/>
  <c r="E46" i="381"/>
  <c r="E41" i="381"/>
  <c r="E53" i="380"/>
  <c r="E51" i="380"/>
  <c r="E43" i="380"/>
  <c r="E54" i="379"/>
  <c r="E52" i="379"/>
  <c r="E45" i="379"/>
  <c r="E53" i="379" s="1"/>
  <c r="E51" i="378"/>
  <c r="E49" i="378"/>
  <c r="E38" i="378"/>
  <c r="E50" i="377"/>
  <c r="E48" i="377"/>
  <c r="E43" i="377"/>
  <c r="E38" i="377"/>
  <c r="E49" i="376"/>
  <c r="E47" i="376"/>
  <c r="E42" i="376"/>
  <c r="E38" i="376"/>
  <c r="E50" i="375"/>
  <c r="E48" i="375"/>
  <c r="E39" i="375"/>
  <c r="E52" i="374"/>
  <c r="E50" i="374"/>
  <c r="E41" i="374"/>
  <c r="E50" i="373"/>
  <c r="E48" i="373"/>
  <c r="E39" i="373"/>
  <c r="E49" i="373" s="1"/>
  <c r="E50" i="372"/>
  <c r="E48" i="372"/>
  <c r="E43" i="372"/>
  <c r="E39" i="372"/>
  <c r="E51" i="371"/>
  <c r="E49" i="371"/>
  <c r="E41" i="371"/>
  <c r="E48" i="370"/>
  <c r="E46" i="370"/>
  <c r="E38" i="370"/>
  <c r="E52" i="369"/>
  <c r="E50" i="369"/>
  <c r="E43" i="369"/>
  <c r="E49" i="368"/>
  <c r="E47" i="368"/>
  <c r="E39" i="368"/>
  <c r="E45" i="367"/>
  <c r="E43" i="367"/>
  <c r="E36" i="367"/>
  <c r="E44" i="367" s="1"/>
  <c r="E46" i="366"/>
  <c r="E44" i="366"/>
  <c r="E36" i="366"/>
  <c r="E34" i="366"/>
  <c r="E30" i="366"/>
  <c r="E28" i="366"/>
  <c r="E55" i="365"/>
  <c r="E53" i="365"/>
  <c r="E52" i="365"/>
  <c r="E46" i="365"/>
  <c r="E42" i="365"/>
  <c r="E52" i="364"/>
  <c r="E50" i="364"/>
  <c r="E41" i="364"/>
  <c r="E54" i="363"/>
  <c r="E52" i="363"/>
  <c r="E42" i="363"/>
  <c r="E49" i="362"/>
  <c r="E61" i="361"/>
  <c r="E59" i="361"/>
  <c r="E53" i="361"/>
  <c r="E49" i="361"/>
  <c r="E55" i="360"/>
  <c r="E53" i="360"/>
  <c r="E42" i="360"/>
  <c r="E54" i="359"/>
  <c r="E52" i="359"/>
  <c r="E40" i="359"/>
  <c r="E50" i="358"/>
  <c r="E48" i="358"/>
  <c r="E40" i="358"/>
  <c r="E51" i="357"/>
  <c r="E49" i="357"/>
  <c r="E38" i="357"/>
  <c r="E49" i="356"/>
  <c r="E47" i="356"/>
  <c r="E38" i="356"/>
  <c r="E54" i="355"/>
  <c r="E52" i="355"/>
  <c r="E43" i="355"/>
  <c r="E53" i="354"/>
  <c r="E51" i="354"/>
  <c r="E41" i="354"/>
  <c r="E64" i="353"/>
  <c r="E62" i="353"/>
  <c r="E53" i="353"/>
  <c r="E49" i="352"/>
  <c r="E47" i="352"/>
  <c r="E37" i="352"/>
  <c r="E56" i="351"/>
  <c r="E54" i="351"/>
  <c r="E45" i="351"/>
  <c r="E50" i="350"/>
  <c r="E48" i="350"/>
  <c r="E39" i="350"/>
  <c r="E59" i="349"/>
  <c r="E57" i="349"/>
  <c r="E50" i="349"/>
  <c r="E63" i="348"/>
  <c r="E52" i="348"/>
  <c r="E62" i="348" s="1"/>
  <c r="E50" i="371" l="1"/>
  <c r="E56" i="382"/>
  <c r="E51" i="374"/>
  <c r="E52" i="380"/>
  <c r="E58" i="349"/>
  <c r="E63" i="353"/>
  <c r="E50" i="357"/>
  <c r="E51" i="364"/>
  <c r="E49" i="375"/>
  <c r="E52" i="381"/>
  <c r="E49" i="383"/>
  <c r="E49" i="350"/>
  <c r="E52" i="354"/>
  <c r="E49" i="358"/>
  <c r="E47" i="370"/>
  <c r="E48" i="376"/>
  <c r="E49" i="377"/>
  <c r="E50" i="378"/>
  <c r="E50" i="384"/>
  <c r="E55" i="351"/>
  <c r="E53" i="355"/>
  <c r="E53" i="359"/>
  <c r="E48" i="368"/>
  <c r="E49" i="372"/>
  <c r="E54" i="365"/>
  <c r="E60" i="361"/>
  <c r="E45" i="366"/>
  <c r="E48" i="352"/>
  <c r="E48" i="356"/>
  <c r="E54" i="360"/>
  <c r="E53" i="363"/>
  <c r="E51" i="369"/>
  <c r="E54" i="347"/>
  <c r="E52" i="347"/>
  <c r="E43" i="347"/>
  <c r="E53" i="346"/>
  <c r="E51" i="346"/>
  <c r="E42" i="346"/>
  <c r="E62" i="345"/>
  <c r="E60" i="345"/>
  <c r="E51" i="345"/>
  <c r="E48" i="344"/>
  <c r="E46" i="344"/>
  <c r="E37" i="344"/>
  <c r="E47" i="344" s="1"/>
  <c r="E51" i="342"/>
  <c r="E40" i="342"/>
  <c r="E52" i="341"/>
  <c r="E50" i="341"/>
  <c r="E40" i="341"/>
  <c r="E51" i="341" l="1"/>
  <c r="E61" i="345"/>
  <c r="E53" i="347"/>
  <c r="E52" i="346"/>
  <c r="E50" i="342"/>
  <c r="E54" i="339"/>
  <c r="E52" i="339"/>
  <c r="E42" i="339"/>
  <c r="E53" i="339" s="1"/>
  <c r="E56" i="338" l="1"/>
  <c r="E54" i="338"/>
  <c r="E45" i="338"/>
  <c r="E48" i="337"/>
  <c r="E46" i="337"/>
  <c r="E47" i="337" s="1"/>
  <c r="E43" i="335"/>
  <c r="E41" i="335"/>
  <c r="E34" i="335"/>
  <c r="E54" i="334"/>
  <c r="E52" i="334"/>
  <c r="E48" i="334"/>
  <c r="E45" i="334"/>
  <c r="E38" i="334"/>
  <c r="E37" i="334"/>
  <c r="E36" i="334"/>
  <c r="E35" i="334"/>
  <c r="E54" i="333"/>
  <c r="E52" i="333"/>
  <c r="E43" i="333"/>
  <c r="E41" i="333"/>
  <c r="E55" i="338" l="1"/>
  <c r="E53" i="333"/>
  <c r="E53" i="334"/>
  <c r="E42" i="335"/>
  <c r="E56" i="332"/>
  <c r="E54" i="332"/>
  <c r="E47" i="332"/>
  <c r="E55" i="332" l="1"/>
  <c r="E56" i="331"/>
  <c r="E54" i="331"/>
  <c r="E46" i="331"/>
  <c r="E44" i="331"/>
  <c r="E50" i="330"/>
  <c r="E48" i="330"/>
  <c r="E39" i="330"/>
  <c r="E37" i="330"/>
  <c r="E49" i="330" l="1"/>
  <c r="E55" i="331"/>
</calcChain>
</file>

<file path=xl/sharedStrings.xml><?xml version="1.0" encoding="utf-8"?>
<sst xmlns="http://schemas.openxmlformats.org/spreadsheetml/2006/main" count="4469" uniqueCount="892">
  <si>
    <t>ОТЧЕТ</t>
  </si>
  <si>
    <t>руб.</t>
  </si>
  <si>
    <t>Дератизация</t>
  </si>
  <si>
    <t>Дезинсекция</t>
  </si>
  <si>
    <t>Услуги управления</t>
  </si>
  <si>
    <t>+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</si>
  <si>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</si>
  <si>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</si>
  <si>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</si>
  <si>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>1.</t>
  </si>
  <si>
    <t>Основная информация</t>
  </si>
  <si>
    <t>1.2. Управляющая организация : ООО "ДУ-8"</t>
  </si>
  <si>
    <t>1.3. Основания управления многоквартирным домом: решение общего собрания</t>
  </si>
  <si>
    <t>2.</t>
  </si>
  <si>
    <t>3.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</si>
  <si>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</si>
  <si>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</si>
  <si>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</si>
  <si>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</si>
  <si>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</si>
  <si>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</si>
  <si>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</si>
  <si>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Доход от сдачи в аренду рекламных мест:</t>
  </si>
  <si>
    <t>4.4. Должники:</t>
  </si>
  <si>
    <t>5.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</si>
  <si>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</si>
  <si>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</si>
  <si>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</si>
  <si>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</si>
  <si>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</si>
  <si>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 xml:space="preserve">Техническое обслуживание общего имущества </t>
  </si>
  <si>
    <t>Аварийно-диспетчерская служба</t>
  </si>
  <si>
    <t>6.</t>
  </si>
  <si>
    <t>7.</t>
  </si>
  <si>
    <t>8.</t>
  </si>
  <si>
    <t>Налоги</t>
  </si>
  <si>
    <t>Сведения о выполнении плана работ по ремонту общего имущества в</t>
  </si>
  <si>
    <t>многоквартирном доме за отчетный период</t>
  </si>
  <si>
    <t>Выполненные работы и понесенные затраты по управлению многоквартир</t>
  </si>
  <si>
    <t>доме за отчетный период</t>
  </si>
  <si>
    <t xml:space="preserve">ным домом, содержанию и ремонту общего имущества в многоквартирном </t>
  </si>
  <si>
    <t>Вид работ (услуг)</t>
  </si>
  <si>
    <t>выполне-</t>
  </si>
  <si>
    <t>ния</t>
  </si>
  <si>
    <t>Дата</t>
  </si>
  <si>
    <t>Сумма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</si>
  <si>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</si>
  <si>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</si>
  <si>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</si>
  <si>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8.1.Способ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</si>
  <si>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</si>
  <si>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</si>
  <si>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8.2 Размер фонда капитального ремонта на начало отчетного периода:</t>
  </si>
  <si>
    <t>8.3.Размер фонда капитального ремонта на конец отчетного периода:</t>
  </si>
  <si>
    <t>Работы по ремонту кровельного покрытия</t>
  </si>
  <si>
    <t>4.3. Должники:</t>
  </si>
  <si>
    <t>Обслуживание,ремонт,оценка лифтов</t>
  </si>
  <si>
    <t>7.1.Способ формирования фонда капитального ремонта,дата и реквизиты общего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</si>
  <si>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</si>
  <si>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</si>
  <si>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руется на счете регионального оператора. Общее собрание не проводилось.</t>
  </si>
  <si>
    <t>собрания собственников по выбору способа формирования фонда: фонд форми</t>
  </si>
  <si>
    <t>ном периоде средств фонда капитального ремонта по назначениям:</t>
  </si>
  <si>
    <t>имущества в многоквартирном доме,а также о суммах, используемых в отчет</t>
  </si>
  <si>
    <t>1.2.1. Лицензия  на   управление  МКД №65 от27 апреля 2015года.</t>
  </si>
  <si>
    <t>июнь</t>
  </si>
  <si>
    <t>апрель</t>
  </si>
  <si>
    <t xml:space="preserve">счете управляющей компании. Решение общее собрание </t>
  </si>
  <si>
    <t>4.2. Доход от сдачи в аренду помещений,входящих в состав общего имущества:0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</si>
  <si>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22 августа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</si>
  <si>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10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</si>
  <si>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04 января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</si>
  <si>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</si>
  <si>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15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</si>
  <si>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19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</si>
  <si>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13 февраля 2016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</si>
  <si>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09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</si>
  <si>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</si>
  <si>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22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</si>
  <si>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07 сентября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</si>
  <si>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3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</si>
  <si>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</si>
  <si>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 марта 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</si>
  <si>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февраля 2015</t>
    </r>
    <r>
      <rPr>
        <sz val="10"/>
        <rFont val="Arial"/>
        <family val="2"/>
        <charset val="204"/>
      </rPr>
      <t xml:space="preserve"> года).</t>
    </r>
  </si>
  <si>
    <t>6.1.Способ формирования фонда капитального ремонта,дата и реквизиты общего</t>
  </si>
  <si>
    <t>счете управляющей компании. Решение общего собрания .</t>
  </si>
  <si>
    <t>над машинным отделением 2 подъезда</t>
  </si>
  <si>
    <t>счете управляющей компании.Решение общего собрания .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</si>
  <si>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февраля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</si>
  <si>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24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</si>
  <si>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29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</si>
  <si>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29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</si>
  <si>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20 февраля 2016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</si>
  <si>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26 сентября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</si>
  <si>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30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</si>
  <si>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января 2018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</si>
  <si>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20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</si>
  <si>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02 августа 2020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</si>
  <si>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20 августа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</si>
  <si>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10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</si>
  <si>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</si>
  <si>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</si>
  <si>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</si>
  <si>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18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</si>
  <si>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25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</si>
  <si>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19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</si>
  <si>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12 июлч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</si>
  <si>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июля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</si>
  <si>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 августа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</si>
  <si>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июля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</si>
  <si>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</si>
  <si>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</si>
  <si>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7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</si>
  <si>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22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</si>
  <si>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18 июня 2015</t>
    </r>
    <r>
      <rPr>
        <sz val="10"/>
        <rFont val="Arial"/>
        <family val="2"/>
        <charset val="204"/>
      </rPr>
      <t xml:space="preserve"> года).</t>
    </r>
  </si>
  <si>
    <t>7.1.Способ формирования фонда капитального ремонта,дата и реквизиты обще</t>
  </si>
  <si>
    <t>го собрания собственников по выбору способа формирования фонда: фонд фор</t>
  </si>
  <si>
    <t>мируется на счете регионального оператора. Общее собрание не проводилось.</t>
  </si>
  <si>
    <t>6.1.Способ формирования фонда капитального ремонта,дата и реквизиты обще</t>
  </si>
  <si>
    <t>4.3. Доходы от МТС</t>
  </si>
  <si>
    <t>мируетсч на счете регионального оператора. Общее собрание не проводилось.</t>
  </si>
  <si>
    <t>Сведения о начислениях и поступивших суммах за капитальный ремонт обще</t>
  </si>
  <si>
    <t>четном периоде средств фонда капитального ремонта по назначениям:</t>
  </si>
  <si>
    <t>го имущества в многоквартирном доме,а также о суммах, используемых в от</t>
  </si>
  <si>
    <t>7.2 Размер фонда капитального ремонта на начало отчетного периода:549317,28</t>
  </si>
  <si>
    <t>7.3.Размер фонда капитального ремонта на конец отчетного периода:772543,3</t>
  </si>
  <si>
    <t>руется на счете управляющей компании. Решение общего собрания.</t>
  </si>
  <si>
    <t xml:space="preserve"> собрания собственников по выбору способа формирования фонда: фонд фор</t>
  </si>
  <si>
    <t xml:space="preserve">                   г.Сочи ,ул. Абрикосовая ,д.7  за 2021 год </t>
  </si>
  <si>
    <r>
      <t xml:space="preserve">1.1. Отчетный период: </t>
    </r>
    <r>
      <rPr>
        <b/>
        <sz val="10"/>
        <rFont val="Arial"/>
        <family val="2"/>
        <charset val="204"/>
      </rPr>
      <t>2021</t>
    </r>
    <r>
      <rPr>
        <sz val="10"/>
        <rFont val="Arial"/>
        <family val="2"/>
        <charset val="204"/>
      </rPr>
      <t xml:space="preserve"> год</t>
    </r>
  </si>
  <si>
    <t>Итого затрат за 2021 год</t>
  </si>
  <si>
    <t>Оплачено всего в 2021г.</t>
  </si>
  <si>
    <t>Долг за квартиросъемщиками на 01.01.2022г.</t>
  </si>
  <si>
    <t xml:space="preserve">                   г.Сочи ,ул. Абрикосовая ,д.18  за 2021 год </t>
  </si>
  <si>
    <t xml:space="preserve">                   г.Сочи,ул. Абрикосовая,д.25  за 2021 год </t>
  </si>
  <si>
    <t xml:space="preserve">                   г.Сочи ,ул. Вишневая ,д.10  за 2021год </t>
  </si>
  <si>
    <t xml:space="preserve">                   г.Сочи ,ул. Вишневая ,д.10/7  за 2021год </t>
  </si>
  <si>
    <t xml:space="preserve">                   г.Сочи ,ул. Вишневая ,д.10/8  за 2021 год </t>
  </si>
  <si>
    <t xml:space="preserve">                   г.Сочи ,ул. Вишневая ,д.12  за 2021 год </t>
  </si>
  <si>
    <t xml:space="preserve">                   г.Сочи ,ул. Вишневая ,д.16  за 2021год </t>
  </si>
  <si>
    <t xml:space="preserve">                   г.Сочи ,ул. Вишневая ,д.17  за 2021 год </t>
  </si>
  <si>
    <t xml:space="preserve">                   г.Сочи ,ул. Вишневая ,д.19  за 2021 год </t>
  </si>
  <si>
    <t xml:space="preserve">                   г.Сочи ,ул. Вишневая ,д.21  за 2021 год </t>
  </si>
  <si>
    <t xml:space="preserve">                   г.Сочи ,ул. Вишневая ,д.22  за 2021 год </t>
  </si>
  <si>
    <t xml:space="preserve">                   г.Сочи ,ул. Вишневая ,д.23  за 2021 год </t>
  </si>
  <si>
    <t xml:space="preserve">                   г.Сочи ,ул. Вишневая ,д.24  за 2021 год </t>
  </si>
  <si>
    <t xml:space="preserve">                   г.Сочи ,ул. Вишневая ,д.25  за 2021 год </t>
  </si>
  <si>
    <t xml:space="preserve">                   г.Сочи ,ул. Вишневая ,д.26  за 2021 год </t>
  </si>
  <si>
    <t xml:space="preserve">                   г.Сочи ,ул. Вишневая ,д.27  за 2021 год </t>
  </si>
  <si>
    <t xml:space="preserve">                   г.Сочи ,ул. Вишневая ,д.28  за 2021 год </t>
  </si>
  <si>
    <t xml:space="preserve">                   г.Сочи ,ул. Вишневая ,д.31  за 2021 год </t>
  </si>
  <si>
    <t xml:space="preserve">                   г.Сочи ,ул. Вишневая ,д.32  за 2021 год </t>
  </si>
  <si>
    <t xml:space="preserve">                   г.Сочи ,ул. Вишневая ,д.34  за 2021 год </t>
  </si>
  <si>
    <t xml:space="preserve">                   г.Сочи ,ул. Вишневая ,д.36  за 2021 год </t>
  </si>
  <si>
    <t xml:space="preserve">                   г.Сочи ,ул. Макаренко,13/2   за 2021 год </t>
  </si>
  <si>
    <t xml:space="preserve">                   г.Сочи ,ул. Макаренко ,д.18  за 2021 год </t>
  </si>
  <si>
    <t xml:space="preserve">                   г.Сочи ,ул. Макаренко ,д.28  за 2021 год </t>
  </si>
  <si>
    <t xml:space="preserve">                   г.Сочи ,ул. Макаренко ,д.30  за 2021 год </t>
  </si>
  <si>
    <t xml:space="preserve">                   г.Сочи ,ул. Макаренко ,д.39  за 2021 год </t>
  </si>
  <si>
    <t xml:space="preserve">                   г.Сочи ,ул. Макаренко ,д.41  за 2021 год </t>
  </si>
  <si>
    <t xml:space="preserve">                   г.Сочи ,ул. Макаренко ,д.45  за 2021 год </t>
  </si>
  <si>
    <t xml:space="preserve">                   г.Сочи ,ул. Макаренко ,д.47  за 2021 год </t>
  </si>
  <si>
    <t xml:space="preserve">                   г.Сочи ,ул. Макаренко/Ботаническая ,д.34/18  за 2021 год </t>
  </si>
  <si>
    <t xml:space="preserve">                   г.Сочи ,ул. Труда ,д.3  за 2021год </t>
  </si>
  <si>
    <t xml:space="preserve">                   г.Сочи ,ул. Труда ,д.4  за 2021 год </t>
  </si>
  <si>
    <t xml:space="preserve">                   г.Сочи ,ул. Труда ,д.10  за 2021 год </t>
  </si>
  <si>
    <t xml:space="preserve">                   г.Сочи ,ул. Труда ,д.15  за 2021 год </t>
  </si>
  <si>
    <t xml:space="preserve">                   г.Сочи ,ул. Труда ,д.17/1  за 2021 год </t>
  </si>
  <si>
    <t xml:space="preserve">                   г.Сочи ,ул. Труда ,д.17/2  за 2021 год </t>
  </si>
  <si>
    <t xml:space="preserve">                   г.Сочи ,ул. Труда ,д.18  за 2021 год </t>
  </si>
  <si>
    <t xml:space="preserve">                   г.Сочи ,ул. Труда ,д.21  за 2021 год </t>
  </si>
  <si>
    <t xml:space="preserve">                   г.Сочи ,ул. Труда ,д.23  за 2021 год </t>
  </si>
  <si>
    <t xml:space="preserve">                   г.Сочи ,ул. Труда ,д.27  за 2021 год </t>
  </si>
  <si>
    <t xml:space="preserve">                   г.Сочи ,ул. Пластунская ,д.100  за 2021 год </t>
  </si>
  <si>
    <t xml:space="preserve">                   г.Сочи ,ул. Пластунская ,д.177  за 2021 год </t>
  </si>
  <si>
    <t xml:space="preserve">                   г.Сочи ,ул. Пластунская ,д.179а  за 2021 год </t>
  </si>
  <si>
    <t xml:space="preserve">                   г.Сочи ,ул. Пластунская ,д.181  за 2021 год </t>
  </si>
  <si>
    <t xml:space="preserve">                   г.Сочи ,ул. Пластунская ,д.181а  за 2021 год </t>
  </si>
  <si>
    <t xml:space="preserve">                   г.Сочи ,ул. Пластунская ,д.187  за 2021 год </t>
  </si>
  <si>
    <t xml:space="preserve">                   г.Сочи ,ул. Пластунская ,д.191  за 2021 год </t>
  </si>
  <si>
    <t xml:space="preserve">                   г.Сочи ,ул. 60летВЛКСМ ,д.16  за 2021 год </t>
  </si>
  <si>
    <t>г.Сочи, ул.60 лет ВЛКСМ 16, кв. 19</t>
  </si>
  <si>
    <t>г.Сочи, ул.60 лет ВЛКСМ 16, кв. 20</t>
  </si>
  <si>
    <t>г.Сочи, ул.60 лет ВЛКСМ 16, кв. 30</t>
  </si>
  <si>
    <t>г.Сочи, ул.60 лет ВЛКСМ 16, кв. 42</t>
  </si>
  <si>
    <t>г.Сочи, ул.60 лет ВЛКСМ 16  (парикмахерская)</t>
  </si>
  <si>
    <t>Отчет составлен: 21.03.2022года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</si>
  <si>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11 . 2018</t>
    </r>
    <r>
      <rPr>
        <sz val="10"/>
        <rFont val="Arial"/>
        <family val="2"/>
        <charset val="204"/>
      </rPr>
      <t xml:space="preserve"> года).</t>
    </r>
  </si>
  <si>
    <t>г.Сочи, ул.Абрикосовая 7, кв. 63</t>
  </si>
  <si>
    <t>г.Сочи, ул.Абрикосовая 7, кв. 76</t>
  </si>
  <si>
    <t>г.Сочи, ул.Абрикосовая 18, кв. 3</t>
  </si>
  <si>
    <t>г.Сочи, ул.Абрикосовая 18, кв. 16</t>
  </si>
  <si>
    <t>г.Сочи, ул.Абрикосовая 18, кв. 35</t>
  </si>
  <si>
    <t>г.Сочи, ул.Абрикосовая 18, кв. 56</t>
  </si>
  <si>
    <t>г.Сочи, ул.Абрикосовая 18, кв. 71</t>
  </si>
  <si>
    <t>г.Сочи, ул.Абрикосовая 18, кв. 89</t>
  </si>
  <si>
    <t>г.Сочи, ул.Абрикосовая 18, кв. 99</t>
  </si>
  <si>
    <t>г.Сочи, ул.Абрикосовая 18, кв. 125</t>
  </si>
  <si>
    <t>г.Сочи, ул.Абрикосовая 25, кв. 97/2</t>
  </si>
  <si>
    <t>г.Сочи, ул.Абрикосовая 25, кв. 111</t>
  </si>
  <si>
    <t>г.Сочи, ул.Абрикосовая 25, кв. 115</t>
  </si>
  <si>
    <t>г.Сочи, ул.Абрикосовая 25, кв. 126</t>
  </si>
  <si>
    <t>г.Сочи, ул.Абрикосовая 25, кв. 134</t>
  </si>
  <si>
    <t>г.Сочи, ул.Абрикосовая 25, кв. 138</t>
  </si>
  <si>
    <t xml:space="preserve"> г.Сочи, ул.Абрикосовая 25, кв. 41</t>
  </si>
  <si>
    <t xml:space="preserve"> г.Сочи, ул.Абрикосовая 25, кв. 97/1</t>
  </si>
  <si>
    <t xml:space="preserve"> г.Сочи, ул.Абрикосовая 25, кв. 124</t>
  </si>
  <si>
    <t xml:space="preserve"> г.Сочи, ул.Абрикосовая 25, кв. 130</t>
  </si>
  <si>
    <t>г.Сочи, ул.Абрикосовая 25, кв. 3</t>
  </si>
  <si>
    <t>г.Сочи, ул.Абрикосовая 25, кв. 6</t>
  </si>
  <si>
    <t>г.Сочи, ул.Вишневая 4, кв. 71</t>
  </si>
  <si>
    <t>г.Сочи, ул.Вишневая 4, кв. 85</t>
  </si>
  <si>
    <t>г.Сочи, ул.Вишневая 4, кв. 106</t>
  </si>
  <si>
    <t>г.Сочи, ул.Вишневая 4, кв. 110</t>
  </si>
  <si>
    <t>г.Сочи, ул.Вишневая 4, кв. 154</t>
  </si>
  <si>
    <t>г.Сочи, ул.Вишневая 10, кв. 1</t>
  </si>
  <si>
    <t>г.Сочи, ул.Вишневая 10, кв. 23</t>
  </si>
  <si>
    <t>г.Сочи, ул.Вишневая 10, кв. 24</t>
  </si>
  <si>
    <t>г.Сочи, ул.Вишневая 10, кв. 39</t>
  </si>
  <si>
    <t>г.Сочи, ул.Вишневая 10, кв. 42</t>
  </si>
  <si>
    <t>г.Сочи, ул.Вишневая 10, кв. 66</t>
  </si>
  <si>
    <t>г.Сочи, ул.Вишневая 10, кв. 99</t>
  </si>
  <si>
    <t>г.Сочи, ул.Вишневая 10, корп.7, кв. 47</t>
  </si>
  <si>
    <t>г.Сочи, ул.Вишневая 10, корп.8, кв. 32</t>
  </si>
  <si>
    <t>г.Сочи, ул.Вишневая 10, корп.8, кв. 36</t>
  </si>
  <si>
    <t xml:space="preserve">нежил.помещ. </t>
  </si>
  <si>
    <t>г.Сочи, ул.Вишневая 12, кв. 30</t>
  </si>
  <si>
    <t>г.Сочи, ул.Вишневая 12, кв. 51</t>
  </si>
  <si>
    <t>г.Сочи, ул.Вишневая 12, кв. 57</t>
  </si>
  <si>
    <t>г.Сочи, ул.Вишневая 12, кв. 64</t>
  </si>
  <si>
    <t>г.Сочи, ул.Вишневая 12, кв. 68</t>
  </si>
  <si>
    <t>г.Сочи, ул.Вишневая 12, кв. 81</t>
  </si>
  <si>
    <t>г.Сочи, ул.Вишневая 12, кв. 89</t>
  </si>
  <si>
    <t>г.Сочи, ул.Вишневая 12, кв. 90</t>
  </si>
  <si>
    <t>г.Сочи, ул.Вишневая 12, кв. 95</t>
  </si>
  <si>
    <t>г.Сочи, ул.Вишневая 16, кв. 25</t>
  </si>
  <si>
    <t>г.Сочи, ул.Вишневая 16, кв. 41</t>
  </si>
  <si>
    <t>г.Сочи, ул.Вишневая 16, кв. 65</t>
  </si>
  <si>
    <t>г.Сочи, ул.Вишневая 16, кв. 67</t>
  </si>
  <si>
    <t>г.Сочи, ул.Вишневая 16, кв. 77</t>
  </si>
  <si>
    <t>г.Сочи, ул.Вишневая 16, кв. 83</t>
  </si>
  <si>
    <t>г.Сочи, ул.Вишневая 17, кв. 9</t>
  </si>
  <si>
    <t>г.Сочи, ул.Вишневая 17, кв. 12</t>
  </si>
  <si>
    <t>г.Сочи, ул.Вишневая 17, кв. 44</t>
  </si>
  <si>
    <t>г.Сочи, ул.Вишневая 17, кв. 45</t>
  </si>
  <si>
    <t>г.Сочи, ул.Вишневая 17, кв. 54</t>
  </si>
  <si>
    <r>
      <t xml:space="preserve">1.1. Отчетный период: </t>
    </r>
    <r>
      <rPr>
        <b/>
        <sz val="10"/>
        <rFont val="Arial"/>
        <family val="2"/>
        <charset val="204"/>
      </rPr>
      <t>2021</t>
    </r>
    <r>
      <rPr>
        <sz val="10"/>
        <rFont val="Arial"/>
        <family val="2"/>
        <charset val="204"/>
      </rPr>
      <t>год</t>
    </r>
  </si>
  <si>
    <t>г.Сочи, ул.Вишневая 19, кв. 3</t>
  </si>
  <si>
    <t>г.Сочи, ул.Вишневая 19, кв. 4</t>
  </si>
  <si>
    <t>г.Сочи, ул.Вишневая 19, кв. 6</t>
  </si>
  <si>
    <t>г.Сочи, ул.Вишневая 19, кв. 10</t>
  </si>
  <si>
    <t>г.Сочи, ул.Вишневая 21, кв. 24</t>
  </si>
  <si>
    <t>г.Сочи, ул.Вишневая 22, кв. 1</t>
  </si>
  <si>
    <t>г.Сочи, ул.Вишневая 22, кв. 10</t>
  </si>
  <si>
    <t>г.Сочи, ул.Вишневая 22, кв. 14</t>
  </si>
  <si>
    <t>г.Сочи, ул.Вишневая 22, кв. 31</t>
  </si>
  <si>
    <t>г.Сочи, ул.Вишневая 22, кв. 41</t>
  </si>
  <si>
    <t>г.Сочи, ул.Вишневая 22, кв. 42</t>
  </si>
  <si>
    <t>г.Сочи, ул.Вишневая 22, кв. 47</t>
  </si>
  <si>
    <t>г.Сочи, ул.Вишневая 22, кв. 48</t>
  </si>
  <si>
    <t>г.Сочи, ул.Вишневая 22, кв. 61</t>
  </si>
  <si>
    <t>г.Сочи, ул.Вишневая 22, кв. 66</t>
  </si>
  <si>
    <t>г.Сочи, ул.Вишневая 22, кв. 81</t>
  </si>
  <si>
    <t>г.Сочи, ул.Вишневая 22, кв. 97</t>
  </si>
  <si>
    <t>г.Сочи, ул.Вишневая 22, кв. 98</t>
  </si>
  <si>
    <t>г.Сочи, ул.Вишневая 22, кв. 100</t>
  </si>
  <si>
    <t>г.Сочи, ул.Вишневая 22, кв. 102</t>
  </si>
  <si>
    <t>Долг за квартиросъемщиками на 01.01.2022 г.</t>
  </si>
  <si>
    <t>г.Сочи, ул.Вишневая 24, кв. 30</t>
  </si>
  <si>
    <t>г.Сочи, ул.Вишневая 24, кв. 39</t>
  </si>
  <si>
    <t>г.Сочи, ул.Вишневая 24, кв. 47</t>
  </si>
  <si>
    <t>г.Сочи, ул.Вишневая 24, кв. 61</t>
  </si>
  <si>
    <t>г.Сочи, ул.Вишневая 24, кв. 64/2</t>
  </si>
  <si>
    <t>г.Сочи, ул.Вишневая 24, кв. 80</t>
  </si>
  <si>
    <t>г.Сочи, ул.Вишневая 24, кв. 99</t>
  </si>
  <si>
    <t>г.Сочи, ул.Вишневая 25, кв. 6</t>
  </si>
  <si>
    <t>г.Сочи, ул.Вишневая 25, кв. 11</t>
  </si>
  <si>
    <t>г.Сочи, ул.Вишневая 25, кв. 24</t>
  </si>
  <si>
    <t>г.Сочи, ул.Вишневая 25, кв. 25</t>
  </si>
  <si>
    <t>г.Сочи, ул.Вишневая 25, кв. 28</t>
  </si>
  <si>
    <t>г.Сочи, ул.Вишневая 25, кв. 32</t>
  </si>
  <si>
    <t>г.Сочи, ул.Вишневая 25, кв. 36</t>
  </si>
  <si>
    <t>г.Сочи, ул.Вишневая 25, кв. 40</t>
  </si>
  <si>
    <t>г.Сочи, ул.Вишневая 25, кв. 51</t>
  </si>
  <si>
    <t>г.Сочи, ул.Вишневая 25, кв. 52</t>
  </si>
  <si>
    <t>г.Сочи, ул.Вишневая 25, кв. 55</t>
  </si>
  <si>
    <t>г.Сочи, ул.Вишневая 25, кв. 65</t>
  </si>
  <si>
    <t>г.Сочи, ул.Вишневая 26, кв. 3</t>
  </si>
  <si>
    <t>г.Сочи, ул.Вишневая 26, кв. 5</t>
  </si>
  <si>
    <t>г.Сочи, ул.Вишневая 26, кв. 11</t>
  </si>
  <si>
    <t>г.Сочи, ул.Вишневая 26, кв. 23</t>
  </si>
  <si>
    <t>г.Сочи, ул.Вишневая 26, кв. 31</t>
  </si>
  <si>
    <t>г.Сочи, ул.Вишневая 26, кв. 57</t>
  </si>
  <si>
    <t>г.Сочи, ул.Вишневая 26, кв. 61</t>
  </si>
  <si>
    <t>г.Сочи, ул.Вишневая 26, кв. 75</t>
  </si>
  <si>
    <t>г.Сочи, ул.Вишневая 26, кв. 79</t>
  </si>
  <si>
    <t>г.Сочи, ул.Вишневая 26, кв. 80</t>
  </si>
  <si>
    <t>г.Сочи, ул.Вишневая 26, кв. 89</t>
  </si>
  <si>
    <t>г.Сочи, ул.Вишневая 26, кв. 97</t>
  </si>
  <si>
    <t>г.Сочи, ул.Вишневая 26, кв. 101</t>
  </si>
  <si>
    <t>г.Сочи, ул.Вишневая 26, кв. 108</t>
  </si>
  <si>
    <t>г.Сочи, ул.Вишневая 26, кв. 113</t>
  </si>
  <si>
    <t>г.Сочи, ул.Вишневая 27, кв. 11/1</t>
  </si>
  <si>
    <t>г.Сочи, ул.Вишневая 27, кв. 11</t>
  </si>
  <si>
    <t>г.Сочи, ул.Вишневая 27, кв. 22</t>
  </si>
  <si>
    <t>г.Сочи, ул.Вишневая 27, кв. 23</t>
  </si>
  <si>
    <t>г.Сочи, ул.Вишневая 28, кв. 14</t>
  </si>
  <si>
    <t>г.Сочи, ул.Вишневая 28, кв. 27</t>
  </si>
  <si>
    <t>г.Сочи, ул.Вишневая 28, кв. 31</t>
  </si>
  <si>
    <t>г.Сочи, ул.Вишневая 28, кв. 37</t>
  </si>
  <si>
    <t>г.Сочи, ул.Вишневая 28, кв. 38</t>
  </si>
  <si>
    <t>г.Сочи, ул.Вишневая 28, кв. 45</t>
  </si>
  <si>
    <t>г.Сочи, ул.Вишневая 28, кв. 64</t>
  </si>
  <si>
    <t>г.Сочи, ул.Вишневая 28, кв. 70</t>
  </si>
  <si>
    <t>г.Сочи, ул.Вишневая 28, кв. 87</t>
  </si>
  <si>
    <t>г.Сочи, ул.Вишневая 28, кв. 101</t>
  </si>
  <si>
    <t xml:space="preserve">                   г.Сочи ,ул. Вишневая ,д.30  за 2021 год </t>
  </si>
  <si>
    <t>г.Сочи, ул.Вишневая 30, кв. 28</t>
  </si>
  <si>
    <t>г.Сочи, ул.Вишневая 30, кв. 48</t>
  </si>
  <si>
    <t>г.Сочи, ул.Вишневая 31, кв. 1</t>
  </si>
  <si>
    <t>г.Сочи, ул.Вишневая 31, кв. 8</t>
  </si>
  <si>
    <t>г.Сочи, ул.Вишневая 31, кв. 55</t>
  </si>
  <si>
    <t>г.Сочи, ул.Вишневая 31, кв. 60</t>
  </si>
  <si>
    <t>г.Сочи, ул.Вишневая 31, кв. 72</t>
  </si>
  <si>
    <t>г.Сочи, ул.Вишневая 31, кв. 74</t>
  </si>
  <si>
    <t>г.Сочи, ул.Вишневая 31, кв. 78</t>
  </si>
  <si>
    <t>г.Сочи, ул.Вишневая 31, кв. 94</t>
  </si>
  <si>
    <t>г.Сочи, ул.Вишневая 31, кв. 103</t>
  </si>
  <si>
    <t>г.Сочи, ул.Вишневая 31, кв. 105</t>
  </si>
  <si>
    <t>г.Сочи, ул.Вишневая 31, кв. 106</t>
  </si>
  <si>
    <t>г.Сочи, ул.Вишневая 31, кв. 126</t>
  </si>
  <si>
    <t>г.Сочи, ул.Вишневая 31</t>
  </si>
  <si>
    <t>г.Сочи, ул.Вишневая 31 неж.пом.8-12</t>
  </si>
  <si>
    <t>г.Сочи, ул.Вишневая 31  неж пом. 2</t>
  </si>
  <si>
    <t>г.Сочи, ул.Вишневая 31  неж. пом.3</t>
  </si>
  <si>
    <t>г.Сочи, ул.Вишневая 31 неж пом.5-6</t>
  </si>
  <si>
    <t>г.Сочи, ул.Вишневая 31  неж пом.5-8</t>
  </si>
  <si>
    <t>г.Сочи, ул.Вишневая 31 неж. пом. 2.4, 13-19,23,27</t>
  </si>
  <si>
    <t>++</t>
  </si>
  <si>
    <t>г.Сочи, ул.Вишневая 32, кв. 4</t>
  </si>
  <si>
    <t>г.Сочи, ул.Вишневая 32, кв. 20</t>
  </si>
  <si>
    <t>г.Сочи, ул.Вишневая 32, кв. 42</t>
  </si>
  <si>
    <t>г.Сочи, ул.Вишневая 32, кв. 51</t>
  </si>
  <si>
    <t>г.Сочи, ул.Вишневая 32, кв. 74</t>
  </si>
  <si>
    <t xml:space="preserve"> г.Сочи, ул.Вишневая 32, кв. 76</t>
  </si>
  <si>
    <t>г.Сочи, ул.Вишневая 34, кв. 4</t>
  </si>
  <si>
    <t>г.Сочи, ул.Вишневая 34, кв. 8</t>
  </si>
  <si>
    <t>г.Сочи, ул.Вишневая 34, кв. 10</t>
  </si>
  <si>
    <t>г.Сочи, ул.Вишневая 34, кв. 14</t>
  </si>
  <si>
    <t>г.Сочи, ул.Вишневая 34, кв. 21</t>
  </si>
  <si>
    <t>г.Сочи, ул.Вишневая 34, кв. 41</t>
  </si>
  <si>
    <t>г.Сочи, ул.Вишневая 34, кв. 42</t>
  </si>
  <si>
    <t>г.Сочи, ул.Вишневая 36, кв. 24</t>
  </si>
  <si>
    <t>г.Сочи, ул.Вишневая 36, кв. 27</t>
  </si>
  <si>
    <t>г.Сочи, ул.Вишневая 36, кв. 36</t>
  </si>
  <si>
    <t>Долг за квартиросъемщиками на 01.01.2022 г..</t>
  </si>
  <si>
    <t>г.Сочи, ул.Макаренко 13, корп.2, кв. 1</t>
  </si>
  <si>
    <t>г.Сочи, ул.Макаренко 13, корп.2, кв. 25</t>
  </si>
  <si>
    <t>г.Сочи, ул.Макаренко 13, корп.2, кв. 45</t>
  </si>
  <si>
    <t>г.Сочи, ул.Макаренко 18, кв. 12</t>
  </si>
  <si>
    <t>г.Сочи, ул.Макаренко 18, кв. 18</t>
  </si>
  <si>
    <t>г.Сочи, ул.Макаренко 18, кв. 40</t>
  </si>
  <si>
    <t>г.Сочи, ул.Макаренко 18, кв. 48/1</t>
  </si>
  <si>
    <t>г.Сочи, ул.Макаренко 18, кв. 48/2</t>
  </si>
  <si>
    <t>г.Сочи, ул.Макаренко 19, кв. 2</t>
  </si>
  <si>
    <t>г.Сочи, ул.Макаренко 19, кв. 21</t>
  </si>
  <si>
    <t>г.Сочи, ул.Макаренко 19, кв. 29</t>
  </si>
  <si>
    <t>г.Сочи, ул.Макаренко 19, кв. 39</t>
  </si>
  <si>
    <t>г.Сочи, ул.Макаренко 19, кв. 69</t>
  </si>
  <si>
    <t>г.Сочи, ул.Макаренко 28, кв. 2</t>
  </si>
  <si>
    <t>г.Сочи, ул.Макаренко 28, кв. 22</t>
  </si>
  <si>
    <t>г.Сочи, ул.Макаренко 28, кв. 28</t>
  </si>
  <si>
    <t>г.Сочи, ул.Макаренко 28, кв. 56</t>
  </si>
  <si>
    <t>г.Сочи, ул.Макаренко 28, кв. 78</t>
  </si>
  <si>
    <t>г.Сочи, ул.Макаренко 28, кв. 87</t>
  </si>
  <si>
    <t>г.Сочи, ул.Макаренко 28, кв. 89</t>
  </si>
  <si>
    <t>г.Сочи, ул.Макаренко 30, кв. 9</t>
  </si>
  <si>
    <t>г.Сочи, ул.Макаренко 30, кв. 23</t>
  </si>
  <si>
    <t>г.Сочи, ул.Макаренко 30, кв. 51</t>
  </si>
  <si>
    <t>г.Сочи, ул.Макаренко 30, кв. 61</t>
  </si>
  <si>
    <t>г.Сочи, ул.Макаренко 30, кв. 62</t>
  </si>
  <si>
    <t>г.Сочи, ул.Макаренко 30, кв. 69</t>
  </si>
  <si>
    <t>г.Сочи, ул.Макаренко 30, кв. 70</t>
  </si>
  <si>
    <t>г.Сочи, ул.Макаренко 30, кв. 76/а</t>
  </si>
  <si>
    <t>г.Сочи, ул.Макаренко 30, кв. 76</t>
  </si>
  <si>
    <t>г.Сочи, ул.Макаренко 30, кв. 87</t>
  </si>
  <si>
    <t>г.Сочи, ул.Макаренко 30, кв. 91</t>
  </si>
  <si>
    <t>г.Сочи, ул.Макаренко 30, кв. 97</t>
  </si>
  <si>
    <t>г.Сочи, ул.Макаренко 30, кв. 104</t>
  </si>
  <si>
    <t>г.Сочи, ул.Макаренко 39, кв. 8</t>
  </si>
  <si>
    <t>г.Сочи, ул.Макаренко 39, кв. 58</t>
  </si>
  <si>
    <t>г.Сочи, ул.Макаренко 41, кв. 3</t>
  </si>
  <si>
    <t>г.Сочи, ул.Макаренко 41, кв. 9</t>
  </si>
  <si>
    <t>г.Сочи, ул.Макаренко 41, кв. 10</t>
  </si>
  <si>
    <t>г.Сочи, ул.Макаренко 41, кв. 20</t>
  </si>
  <si>
    <t>г.Сочи, ул.Макаренко 41, кв. 53</t>
  </si>
  <si>
    <t>г.Сочи, ул.Макаренко 41, кв. 76/1</t>
  </si>
  <si>
    <t>г.Сочи, ул.Макаренко 45, кв. 27</t>
  </si>
  <si>
    <t>г.Сочи, ул.Макаренко 45, кв. 53</t>
  </si>
  <si>
    <t>г.Сочи, ул.Макаренко 45, кв. 79</t>
  </si>
  <si>
    <t>г.Сочи, ул.Макаренко 45, кв. 84</t>
  </si>
  <si>
    <t>г.Сочи, ул.Макаренко 45, кв. 102</t>
  </si>
  <si>
    <t>г.Сочи, ул.Макаренко 45, кв. 112</t>
  </si>
  <si>
    <t>г.Сочи, ул.Макаренко 47, корп.1, кв. 22</t>
  </si>
  <si>
    <t>г.Сочи, ул.Макаренко 47, корп.1, кв. 37</t>
  </si>
  <si>
    <t>г.Сочи, ул.Макаренко 47, корп.1, кв. 38</t>
  </si>
  <si>
    <t>г.Сочи, ул.Макаренко 47, корп.2, кв. 56</t>
  </si>
  <si>
    <t>г.Сочи, ул.Макаренко 47, корп.2, кв. 59</t>
  </si>
  <si>
    <t>г.Сочи, ул.Макаренко 47, корп.2, кв. 91</t>
  </si>
  <si>
    <t>г.Сочи, ул.Макаренко 34, корп.18, кв. 18</t>
  </si>
  <si>
    <t>г.Сочи, ул.Труда 3, кв. 11</t>
  </si>
  <si>
    <t>г.Сочи, ул.Труда 3, кв. 20</t>
  </si>
  <si>
    <t>г.Сочи, ул.Труда 4</t>
  </si>
  <si>
    <t>г.Сочи, ул.Труда 4, кв. 7</t>
  </si>
  <si>
    <t>г.Сочи, ул.Труда 4, кв. 16</t>
  </si>
  <si>
    <t>г.Сочи, ул.Труда 4, кв. 55</t>
  </si>
  <si>
    <t>г.Сочи, ул.Труда 4, кв. 61</t>
  </si>
  <si>
    <t>г.Сочи, ул.Труда 4, кв. 63</t>
  </si>
  <si>
    <t>г.Сочи, ул.Труда 10, кв. 8</t>
  </si>
  <si>
    <t>г.Сочи, ул.Труда 10, кв. 18</t>
  </si>
  <si>
    <t>г.Сочи, ул.Труда 10, кв. 21</t>
  </si>
  <si>
    <t>г.Сочи, ул.Труда 10, кв. 33</t>
  </si>
  <si>
    <t>г.Сочи, ул.Труда 10, кв. 42</t>
  </si>
  <si>
    <t>г.Сочи, ул.Труда 10, кв. 44</t>
  </si>
  <si>
    <t>г.Сочи, ул.Труда 10, кв. 45</t>
  </si>
  <si>
    <t>г.Сочи, ул.Труда 10, кв. 51</t>
  </si>
  <si>
    <t>г.Сочи, ул.Труда 15, кв. 2</t>
  </si>
  <si>
    <t>г.Сочи, ул.Труда 15, кв. 15</t>
  </si>
  <si>
    <t>г.Сочи, ул.Труда 15, кв. 18/1</t>
  </si>
  <si>
    <t>г.Сочи, ул.Труда 15, кв. 40</t>
  </si>
  <si>
    <t>г.Сочи, ул.Труда 15, кв. 57</t>
  </si>
  <si>
    <t>г.Сочи, ул.Труда 15, кв. 70</t>
  </si>
  <si>
    <t>г.Сочи, ул.Труда 17, корп.1, кв. 10</t>
  </si>
  <si>
    <t>г.Сочи, ул.Труда 17, корп.1, кв. 36</t>
  </si>
  <si>
    <t>г.Сочи, ул.Труда 17, корп.1, кв. 37</t>
  </si>
  <si>
    <t>г.Сочи, ул.Труда 17, корп.2, кв. 29</t>
  </si>
  <si>
    <t>г.Сочи, ул.Труда 18, кв. 4</t>
  </si>
  <si>
    <t>г.Сочи, ул.Труда 18, кв. 18</t>
  </si>
  <si>
    <t>г.Сочи, ул.Труда 18, кв. 48</t>
  </si>
  <si>
    <t>г.Сочи, ул.Труда 18, кв. 59</t>
  </si>
  <si>
    <t>г.Сочи, ул.Труда 18 застр.</t>
  </si>
  <si>
    <t>г.Сочи, ул.Труда 21, кв. 6</t>
  </si>
  <si>
    <t>г.Сочи, ул.Труда 21, кв. 33</t>
  </si>
  <si>
    <t>г.Сочи, ул.Труда 21, кв. 36/1</t>
  </si>
  <si>
    <t>г.Сочи, ул.Труда 21, кв. 48</t>
  </si>
  <si>
    <t>г.Сочи, ул.Труда 23, кв. 1</t>
  </si>
  <si>
    <t>г.Сочи, ул.Труда 23, кв. 31</t>
  </si>
  <si>
    <t>г.Сочи, ул.Труда 23, кв. 39</t>
  </si>
  <si>
    <t>г.Сочи, ул.Труда 23, кв. 69</t>
  </si>
  <si>
    <t>г.Сочи, ул.Труда 27, кв. 3</t>
  </si>
  <si>
    <t>г.Сочи, ул.Труда 27, кв. 10</t>
  </si>
  <si>
    <t>г.Сочи, ул.Труда 27, кв. 12</t>
  </si>
  <si>
    <t>г.Сочи, ул.Пластунская 100, кв. 33</t>
  </si>
  <si>
    <t>г.Сочи, ул.Пластунская 100, кв. 61</t>
  </si>
  <si>
    <t>г.Сочи, ул.Пластунская 100, кв. 71</t>
  </si>
  <si>
    <t>г.Сочи, ул.Пластунская 177, кв. 14</t>
  </si>
  <si>
    <t>г.Сочи, ул.Пластунская 177, кв. 15</t>
  </si>
  <si>
    <t>г.Сочи, ул.Пластунская 177, кв. 34</t>
  </si>
  <si>
    <t>г.Сочи, ул.Пластунская 179, литер. а, кв. 3</t>
  </si>
  <si>
    <t>г.Сочи, ул.Пластунская 179, литер. а, кв. 8</t>
  </si>
  <si>
    <t>г.Сочи, ул.Пластунская 179, литер. а, кв. 14</t>
  </si>
  <si>
    <t>г.Сочи, ул.Пластунская 179, литер. а, кв. 30</t>
  </si>
  <si>
    <t>г.Сочи, ул.Пластунская 179, литер. а, кв. 42</t>
  </si>
  <si>
    <t>г.Сочи, ул.Пластунская 179, литер. а, кв. 66</t>
  </si>
  <si>
    <t>г.Сочи, ул.Пластунская 179, литер. а, кв. 78</t>
  </si>
  <si>
    <t>г.Сочи, ул.Пластунская 179, литер. а, кв. 82</t>
  </si>
  <si>
    <t>г.Сочи, ул.Пластунская 179, литер. а, кв. 98</t>
  </si>
  <si>
    <t>г.Сочи, ул.Пластунская 179, литер. а, кв. 103</t>
  </si>
  <si>
    <t>г.Сочи, ул.Пластунская 181, кв. 23/2</t>
  </si>
  <si>
    <t>г.Сочи, ул.Пластунская 181, кв. 25</t>
  </si>
  <si>
    <t>г.Сочи, ул.Пластунская 181, кв. 34</t>
  </si>
  <si>
    <t>г.Сочи, ул.Пластунская 181, кв. 36/2</t>
  </si>
  <si>
    <t>г.Сочи, ул.Пластунская 181, кв. 79</t>
  </si>
  <si>
    <t>г.Сочи, ул.Пластунская 181, кв. 84</t>
  </si>
  <si>
    <t>г.Сочи, ул.Пластунская 181, кв. 89</t>
  </si>
  <si>
    <t>г.Сочи, ул.Пластунская 181, кв. 92</t>
  </si>
  <si>
    <t>г.Сочи, ул.Пластунская 181, литер. а, кв. 2</t>
  </si>
  <si>
    <t>г.Сочи, ул.Пластунская 181, литер. а, кв. 7</t>
  </si>
  <si>
    <t>г.Сочи, ул.Пластунская 181, литер. а, кв. 13</t>
  </si>
  <si>
    <t>г.Сочи, ул.Пластунская 181, литер. а, кв. 17</t>
  </si>
  <si>
    <t>г.Сочи, ул.Пластунская 181, литер. а, кв. 44</t>
  </si>
  <si>
    <t>г.Сочи, ул.Пластунская 181, литер. а, кв. 47</t>
  </si>
  <si>
    <t>г.Сочи, ул.Пластунская 187, кв. 3/1</t>
  </si>
  <si>
    <t>г.Сочи, ул.Пластунская 187, кв. 21</t>
  </si>
  <si>
    <t>г.Сочи, ул.Пластунская 187, кв. 86/2</t>
  </si>
  <si>
    <t>г.Сочи, ул.Пластунская 187, кв. 86/1</t>
  </si>
  <si>
    <t>г.Сочи, ул.Пластунская 187, кв. 89/1</t>
  </si>
  <si>
    <t>г.Сочи, ул.Пластунская 191, кв. 15</t>
  </si>
  <si>
    <t>г.Сочи, ул.Пластунская 191, кв. 16</t>
  </si>
  <si>
    <t>г.Сочи, ул.Пластунская 191, кв. 17</t>
  </si>
  <si>
    <t>г.Сочи, ул.Пластунская 191, кв. 21</t>
  </si>
  <si>
    <t>г.Сочи, ул.Пластунская 191, кв. 28</t>
  </si>
  <si>
    <t>г.Сочи, ул.Пластунская 191, кв. 30</t>
  </si>
  <si>
    <t>г.Сочи, ул.Пластунская 191, кв. 31</t>
  </si>
  <si>
    <t>г.Сочи, ул.Пластунская 191, кв. 48</t>
  </si>
  <si>
    <t>г.Сочи, ул.Пластунская 191, кв. 52</t>
  </si>
  <si>
    <t>г.Сочи, ул.Пластунская 191, кв. 60</t>
  </si>
  <si>
    <t>г.Сочи, ул.Пластунская 191, кв. 67/2</t>
  </si>
  <si>
    <t>Подготовка МКД к сезонной эксплуатации</t>
  </si>
  <si>
    <t>Работы в целях содержания электрооборудования</t>
  </si>
  <si>
    <t xml:space="preserve"> Работы,  эксплуатации в весенне-летний период</t>
  </si>
  <si>
    <t>Поверка приборов учета</t>
  </si>
  <si>
    <t>Транспортные расходы</t>
  </si>
  <si>
    <t>Техническое обслуживание газового оборудования</t>
  </si>
  <si>
    <t>Уборка придомовой территории</t>
  </si>
  <si>
    <t>Уборка помещений</t>
  </si>
  <si>
    <t>Уборка мусоропровода</t>
  </si>
  <si>
    <t>Ремонт общего имущества</t>
  </si>
  <si>
    <t>Сумма,руб</t>
  </si>
  <si>
    <t>Работы по обеспечею треб. пож.безопасности</t>
  </si>
  <si>
    <t>сумма руб</t>
  </si>
  <si>
    <t>Сумма руб</t>
  </si>
  <si>
    <t>Работы по обеспечению треб. пож.безопасности</t>
  </si>
  <si>
    <t>г.Сочи, ул.Вишневая 23, кв. 5</t>
  </si>
  <si>
    <t>г.Сочи, ул.Вишневая 23, кв. 14</t>
  </si>
  <si>
    <t>г.Сочи, ул.Вишневая 23, кв. 16</t>
  </si>
  <si>
    <t>г.Сочи, ул.Вишневая 23, кв. 23</t>
  </si>
  <si>
    <t>г.Сочи, ул.Вишневая 23, кв. 30</t>
  </si>
  <si>
    <t>г.Сочи, ул.Вишневая 23, кв. 36</t>
  </si>
  <si>
    <t>г.Сочи, ул.Вишневая 25, кв. 1</t>
  </si>
  <si>
    <t>г.Сочи, ул.Вишневая 25, кв. 3/2</t>
  </si>
  <si>
    <t>г.Сочи, ул.Вишневая 25, кв. 3/1</t>
  </si>
  <si>
    <t>г.Сочи, ул.Вишневая 25, кв. 3/3</t>
  </si>
  <si>
    <t>Тех.обслуж.т/у</t>
  </si>
  <si>
    <t>Тех.обслуживание т/узла</t>
  </si>
  <si>
    <t>Прочие</t>
  </si>
  <si>
    <t>Благоустройство придомовой территории,субботник</t>
  </si>
  <si>
    <t>СОИ по тепловой энергии</t>
  </si>
  <si>
    <t>Сведения о выполнении  работ по  ремонту общего имущества в</t>
  </si>
  <si>
    <t>Работы по ремонту межпанельных швов кв.44</t>
  </si>
  <si>
    <t>октябрь</t>
  </si>
  <si>
    <t>Работы по ремонту межпанельных швов кв.88</t>
  </si>
  <si>
    <t>Работы по ремонту межпанельных швов кв.92</t>
  </si>
  <si>
    <t>Работы по ремонту межпанельных швов кв.40</t>
  </si>
  <si>
    <t>август</t>
  </si>
  <si>
    <t>Установк рещеток на ливн. канализал. во дворе</t>
  </si>
  <si>
    <t>декабрь</t>
  </si>
  <si>
    <t>Залитие бет площадки у тен стола</t>
  </si>
  <si>
    <t>июль</t>
  </si>
  <si>
    <t>Ремонт стен и потолков на 1 этаже 1 блок</t>
  </si>
  <si>
    <t>январь</t>
  </si>
  <si>
    <t>Ремонт кровли козырька в 1 блоке</t>
  </si>
  <si>
    <t>Ремонт кров. покрытия козырька 1 блока</t>
  </si>
  <si>
    <t>Укладка плитки на 1 этаже 1 блока</t>
  </si>
  <si>
    <t>Работы по ремонту межпанельных швов кв.31</t>
  </si>
  <si>
    <t>Работы по ремонту межпанельных швов кв 27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</si>
  <si>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</si>
  <si>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Работы по ремонту межпанельных швов кв.19</t>
  </si>
  <si>
    <t>Замена ворнки водост. 1 подьезда</t>
  </si>
  <si>
    <t>Работы по ремонту межпанельных швов кв.65</t>
  </si>
  <si>
    <t>Работы по ремонту межпанельных швов кв.85</t>
  </si>
  <si>
    <t>Обрезка авар. веток</t>
  </si>
  <si>
    <t>Работы по ремонту межпанельных швов кв.91</t>
  </si>
  <si>
    <t>Работы по ремонту межпанельных швов кв.95</t>
  </si>
  <si>
    <t>Работы по ремонту межпанельных швов кв.87</t>
  </si>
  <si>
    <t>фонд капитального ремонта</t>
  </si>
  <si>
    <t>Отчет составлен: 15.03.2022 года</t>
  </si>
  <si>
    <t>Сведения о выполнении  работ по ремонту общего имущества в</t>
  </si>
  <si>
    <t>Работы по ремонту межпанельных швов кв34</t>
  </si>
  <si>
    <t>Работы по ремонту межпанельных швов кв30</t>
  </si>
  <si>
    <t>Работы по ремонту межпанельных швов кв68</t>
  </si>
  <si>
    <t>сентябрь</t>
  </si>
  <si>
    <t>Замена лежака канал в подвале 2 подьезда</t>
  </si>
  <si>
    <t>Замена лежака канал с выходом к колодцу</t>
  </si>
  <si>
    <t>Установка мет. Двери в подвал 5 подьезд</t>
  </si>
  <si>
    <t>Сумма руб.</t>
  </si>
  <si>
    <t>Гидроизоляция вент.канала кв.86</t>
  </si>
  <si>
    <t>Монтаж водоотсечки</t>
  </si>
  <si>
    <t>Установка мет решеток на ливневку во дворе</t>
  </si>
  <si>
    <t>ноябрь</t>
  </si>
  <si>
    <t>Косм. ремонт стен и потолков в 8 подьезде</t>
  </si>
  <si>
    <t>Гидроизоляция примык. вент.канала кв.144</t>
  </si>
  <si>
    <t xml:space="preserve">Прочие </t>
  </si>
  <si>
    <t>Благоустройство придомовой территории( ав.деревья)</t>
  </si>
  <si>
    <t>Работы по обеспеч. треб. пож.безопасности</t>
  </si>
  <si>
    <t>Налоги,банковсие расходы</t>
  </si>
  <si>
    <t>Снос сан. обрезка  ав. деревьев</t>
  </si>
  <si>
    <t>Вывоз ав. деревьев</t>
  </si>
  <si>
    <t>февраль</t>
  </si>
  <si>
    <t>Ремонт кровли над кв.70</t>
  </si>
  <si>
    <t>Установка мет. двери в подвал 1 подъезд</t>
  </si>
  <si>
    <t>Ремонт кровли над кв.162</t>
  </si>
  <si>
    <t>Косм. ремонт входной группы  6 подьезда</t>
  </si>
  <si>
    <t>Косм. ремонт входной группы  5 подьезда</t>
  </si>
  <si>
    <t xml:space="preserve">                   г.Сочи ,ул. Вишневая ,д.4  за 2021 год </t>
  </si>
  <si>
    <t>Благоустройство(снос ав. дерева)</t>
  </si>
  <si>
    <t>Спецсредства</t>
  </si>
  <si>
    <t>Налоги,банковские расходы</t>
  </si>
  <si>
    <t>сумма</t>
  </si>
  <si>
    <t>Ремонт 2 водосточных труб</t>
  </si>
  <si>
    <t>Снос вывоз  авар.дерева</t>
  </si>
  <si>
    <t>март</t>
  </si>
  <si>
    <t>Космет ремонт стен и потолков в 5 подъезде</t>
  </si>
  <si>
    <t>Гидроизол примыкания вент.шахты к кровле 40</t>
  </si>
  <si>
    <t>Налоги, банковские расходы</t>
  </si>
  <si>
    <t>Спец. средства</t>
  </si>
  <si>
    <t>Благоустройство</t>
  </si>
  <si>
    <t>Тех. обслуживание лифтов</t>
  </si>
  <si>
    <t>Монтаж поликарб. правка вентфасада</t>
  </si>
  <si>
    <t>Ремонт фартука парапета кровли лифтовой</t>
  </si>
  <si>
    <t>Благоустройство (снос ,вывоз ав. деревьев)</t>
  </si>
  <si>
    <t>Выдача спец.спредств</t>
  </si>
  <si>
    <t>СОИ по теплоэнергии</t>
  </si>
  <si>
    <t>Спил,обрезка,измелчение,вывоз ав. деревьев</t>
  </si>
  <si>
    <t>Измельчение,вывоз ав. деревьев</t>
  </si>
  <si>
    <t>Замена линолеума в 5 подьезде</t>
  </si>
  <si>
    <t>Частичный ремонт стен в 4.и 5 подъездах</t>
  </si>
  <si>
    <t>Ремонт входных дверей 3 и 4 подъезда</t>
  </si>
  <si>
    <t>Отчет составлен: 15.03.2022года</t>
  </si>
  <si>
    <t>Агентский договор с домкомом</t>
  </si>
  <si>
    <t>Благоустройство, субботник</t>
  </si>
  <si>
    <t>Налоги, банковсие расходы</t>
  </si>
  <si>
    <t>Сведения о выполнении работ по ремонту общего имущества в</t>
  </si>
  <si>
    <t>Доставка и монтаж крышки парапета</t>
  </si>
  <si>
    <t>Ремонт софита 1 подьезда</t>
  </si>
  <si>
    <t>Монтаж углового примыкания на кровле п.2</t>
  </si>
  <si>
    <t>Ремонт беседки и укрепл.ее на бет площадку</t>
  </si>
  <si>
    <t>Очистка от мусора,гидроизоляция,крепление балок чердачного перекрытия во 2 под</t>
  </si>
  <si>
    <t>Космет ремонт стен и потолков на верандах</t>
  </si>
  <si>
    <t>Ремонт окраш. решеток,цветочниц,мет. дверей,скамеек</t>
  </si>
  <si>
    <t>Ремонт покраска забора во дворе</t>
  </si>
  <si>
    <t>Установка опор для кабелей видеонаблюдения</t>
  </si>
  <si>
    <t>ремонт отмостки на прид. территории</t>
  </si>
  <si>
    <t>Гидроизоляция желоба ливнестока</t>
  </si>
  <si>
    <t>замена ламп в заградительных огнях</t>
  </si>
  <si>
    <t>Авар. устранения засора ливн. канализации</t>
  </si>
  <si>
    <t xml:space="preserve">руется на счете регионального оператора. </t>
  </si>
  <si>
    <t>Благоустройство (снос ав.деревьев)</t>
  </si>
  <si>
    <t>Снос ав. деревьев с вывозом</t>
  </si>
  <si>
    <t>Уборка ав.дерева</t>
  </si>
  <si>
    <t>Распил ав. Дерева</t>
  </si>
  <si>
    <t>Благоустройство (спил ав.дерева)</t>
  </si>
  <si>
    <t>Выдача спец. средств</t>
  </si>
  <si>
    <t>Гидроизоляция межпанельных швов кв.27</t>
  </si>
  <si>
    <t>Спил ав. ветки</t>
  </si>
  <si>
    <t>Ремонт кровли над кв.39</t>
  </si>
  <si>
    <t>Ремонт кровли над кв.19</t>
  </si>
  <si>
    <t>Замена кан. лежака в подвале 4 подъезда</t>
  </si>
  <si>
    <t>Замена кан. лежака в подвале 1 подъезда</t>
  </si>
  <si>
    <t>май</t>
  </si>
  <si>
    <t>Замена кан. лежака в подвале 2 подъезда</t>
  </si>
  <si>
    <t>Замена кан. лежака в подвале 3 подъезда</t>
  </si>
  <si>
    <t>Отчет составлен: 18.03.2022года</t>
  </si>
  <si>
    <t>Отчет составлен: 19.03.2022 года</t>
  </si>
  <si>
    <t xml:space="preserve">Уборка придомовой территории </t>
  </si>
  <si>
    <t>Благоустройство, субботник(ав.деревья)</t>
  </si>
  <si>
    <t>Налоги,банк.расходы</t>
  </si>
  <si>
    <t>Работы по ремону  кровли  3-го подъезда</t>
  </si>
  <si>
    <t>Работы по ремонту межпанельных швов кв15</t>
  </si>
  <si>
    <t>Снос,кронироваие ,вывоз ав.деревьев</t>
  </si>
  <si>
    <t>Снос ав. дерева</t>
  </si>
  <si>
    <t>Ремонт окраска входных двер. 4 и 5 подьезд</t>
  </si>
  <si>
    <t>сентябоь</t>
  </si>
  <si>
    <t xml:space="preserve">Гидроизол.примыкания вент над кв.24канала </t>
  </si>
  <si>
    <t>Снятие,уборка виногр. лозы</t>
  </si>
  <si>
    <t>Работы по ремону  кровли  нд кв.60</t>
  </si>
  <si>
    <t>Работы по ремонту  межпанельных кв.40</t>
  </si>
  <si>
    <t>Работы по ремонту  межпанельных кв.27</t>
  </si>
  <si>
    <t>Работы по ремонту  межпанельных кв.5</t>
  </si>
  <si>
    <t>Работы по ремонту  межпанельных кв.34</t>
  </si>
  <si>
    <t>Работы по ремонту  межпанельных кв.33</t>
  </si>
  <si>
    <t>Ремонт кровли над кв. 39 и40</t>
  </si>
  <si>
    <t>Ремонт кровли над кв. 19 и 20</t>
  </si>
  <si>
    <t>Налоги, банк. расходы</t>
  </si>
  <si>
    <t>Выдача спецсредств</t>
  </si>
  <si>
    <t>Сои по теплоэнергии</t>
  </si>
  <si>
    <t>Налоги, банк.расходы</t>
  </si>
  <si>
    <t>Работы по ремонту  межпанельных кв.21</t>
  </si>
  <si>
    <t>Очистка желобов и воронок в 3 и 4 подъездах</t>
  </si>
  <si>
    <t>Замена линолиума в1 подьезде</t>
  </si>
  <si>
    <t>Ремонт бет площадок и ступенек 5 под.</t>
  </si>
  <si>
    <t>Ремонт кров. покрытия коз.4 подъезда</t>
  </si>
  <si>
    <t>Косм. ремонт стен и потолков 4 подьезда</t>
  </si>
  <si>
    <t>Гидроиз.примыкания вент канала к кровле 4</t>
  </si>
  <si>
    <t>Гидроиз.прим вент канала к кровле над 99-100</t>
  </si>
  <si>
    <t>Отчет составлен: 18.03.2022 года</t>
  </si>
  <si>
    <t>Субботник</t>
  </si>
  <si>
    <t>Налоги,банк. расходы</t>
  </si>
  <si>
    <t>Ремонт кровли кв.72</t>
  </si>
  <si>
    <t>Гидроизоляция швов кв.66</t>
  </si>
  <si>
    <t>Благоустройство (снос,обрезка ав. деревьев)</t>
  </si>
  <si>
    <t>Налоги,банк.услуги</t>
  </si>
  <si>
    <t>Гидроизоляция швов к лоджии кв.37</t>
  </si>
  <si>
    <t>Гидроизоляция межпанельных швов</t>
  </si>
  <si>
    <t>Гидроизоляция вентшахты в 4 подьезде</t>
  </si>
  <si>
    <t>Гидроизоляция межпанельных швов кв.61</t>
  </si>
  <si>
    <t>Монтаж темпер. компенсатора</t>
  </si>
  <si>
    <t>Аварийный ремонт кровли и вент канала</t>
  </si>
  <si>
    <t>Гидроизоляция вентшахты в 5 и 6 подьезде</t>
  </si>
  <si>
    <t>Гидр. примыкания вентшахты в 3 и 4 подьезде</t>
  </si>
  <si>
    <t>Снос, обрезка ав. Деревьев</t>
  </si>
  <si>
    <t>Очистка ливнестока на тех этаже</t>
  </si>
  <si>
    <t>Благоустройство (вывоз ав.дерева)</t>
  </si>
  <si>
    <t>Ремонт кровли кв.58</t>
  </si>
  <si>
    <t>Ремонт кровли  шифер кв.23</t>
  </si>
  <si>
    <t>Вывоз ав. дерева</t>
  </si>
  <si>
    <t>Ремонт водосточной трубы и отмостки 4 под</t>
  </si>
  <si>
    <t>Замена шифера над кв.76</t>
  </si>
  <si>
    <t>Налоги,банк. услуги</t>
  </si>
  <si>
    <t>Работы по гидроизоляциикровли к лоджии кв.48</t>
  </si>
  <si>
    <t>Ремонт швов кв.44</t>
  </si>
  <si>
    <t>Демонтаж авар. козырька кв.44</t>
  </si>
  <si>
    <t>фонд кап. ремонта</t>
  </si>
  <si>
    <t>Налоги, банк. Услуги</t>
  </si>
  <si>
    <t>Ремонт софитов во 2-3 подьеде</t>
  </si>
  <si>
    <t>Замена ручек,замков,стекол</t>
  </si>
  <si>
    <t>Укладка плитки на стены,л/площадке 2 под</t>
  </si>
  <si>
    <t>Укладка плитки у входа в 2 подьезд</t>
  </si>
  <si>
    <t>Замена лежака ХВС от колодца до узла учета</t>
  </si>
  <si>
    <t>Снятие и вынос старой плитки с прид. терр</t>
  </si>
  <si>
    <t>Ремонт кровли над кв.26</t>
  </si>
  <si>
    <t>Гидроизоляция примыканий на кровле 1 под</t>
  </si>
  <si>
    <t>очистка желоба водостока 3 под</t>
  </si>
  <si>
    <t>замена ламп заград. огней на 3 под</t>
  </si>
  <si>
    <t>Налоги, услуги банка</t>
  </si>
  <si>
    <t xml:space="preserve">           </t>
  </si>
  <si>
    <t>Замена кров. покрытия над козырьком</t>
  </si>
  <si>
    <t>космет ремонт входной группы от дома 36</t>
  </si>
  <si>
    <t>космет ремонт входной группы от дома 30</t>
  </si>
  <si>
    <t>Космет ремонт стен и потолка 1 этажа</t>
  </si>
  <si>
    <t>Снятие старой и укладка новой плитки 1 эт.</t>
  </si>
  <si>
    <t>Налоги,услуги банка</t>
  </si>
  <si>
    <t>Выдача спец.средств</t>
  </si>
  <si>
    <t>Изоляция швов в кв.22,43,</t>
  </si>
  <si>
    <t>Ремонт примыканий отливов к фасаду</t>
  </si>
  <si>
    <t>Частичный космет ремонт стен и потолков</t>
  </si>
  <si>
    <t>Ремонт межпанельных швов кв.33</t>
  </si>
  <si>
    <t>Демонтаж и спуск аврийного козырька</t>
  </si>
  <si>
    <t>Очистка кровли от снега</t>
  </si>
  <si>
    <t>Благоустройство(ав. деревья)</t>
  </si>
  <si>
    <t>Прочие расходы</t>
  </si>
  <si>
    <t xml:space="preserve"> Ремонт кровли над кв.30</t>
  </si>
  <si>
    <t>Уборка дерева</t>
  </si>
  <si>
    <t>Снос,обрезка ав. деревьев</t>
  </si>
  <si>
    <t>Ремонт межпанельных швов кв 30</t>
  </si>
  <si>
    <t>ремонт кровли л/марша и вентканала кв.30</t>
  </si>
  <si>
    <t>Очистка желоба и воронки над кв.43</t>
  </si>
  <si>
    <t>Очистка желоба и воронки над кв.27</t>
  </si>
  <si>
    <t xml:space="preserve">                   г.Сочи ,ул. Макаренко,19 , за 2021год </t>
  </si>
  <si>
    <t>Благоустройство (ав.деревья), суботник</t>
  </si>
  <si>
    <t>Ком. ресурс  по сои теплоэнергии</t>
  </si>
  <si>
    <t>Работы по ремонту межпанельных швов 33</t>
  </si>
  <si>
    <t>Снос,обрезка,кронирование ав.деревьев</t>
  </si>
  <si>
    <t>Ремонт кровли над кв.33</t>
  </si>
  <si>
    <t>Установка двери на проем выхода на чердак</t>
  </si>
  <si>
    <t xml:space="preserve"> двери на проем выхода на крышу 1 подьезда</t>
  </si>
  <si>
    <t xml:space="preserve"> двери на проем выхода на крышу 2 подьезда</t>
  </si>
  <si>
    <t>Работы по ремонту межпанельных швов кв.41</t>
  </si>
  <si>
    <t>Работы по ремонту межпанельных швов кв.17</t>
  </si>
  <si>
    <t>Благоустройство(уборка ав.дерева)</t>
  </si>
  <si>
    <t>Ком. ресурс на СОИ</t>
  </si>
  <si>
    <t>Ремонт межпанельных швов кв.87</t>
  </si>
  <si>
    <t>Уборка ав. дерева</t>
  </si>
  <si>
    <t>Космет. ремонт стен и потолков 2 подъезда</t>
  </si>
  <si>
    <t>Ремонт межпанельных швов кв.6</t>
  </si>
  <si>
    <t>Ремонт межпанельных швов кв.46</t>
  </si>
  <si>
    <t>Ком. ресурс на СОИ теплоэнергия</t>
  </si>
  <si>
    <t>Замена лежака кан. в подвале 3подьезд</t>
  </si>
  <si>
    <t>Замена лежака кан. в подвале 2 подьезд</t>
  </si>
  <si>
    <t>Ком. ресурс на СОИ тепл.</t>
  </si>
  <si>
    <t>Ремонт кровли над кв.69</t>
  </si>
  <si>
    <t>Спил ав.веток вывоз</t>
  </si>
  <si>
    <t>Ремонт карусели на дет. площадке</t>
  </si>
  <si>
    <t>Ремонт мет двери в подвал</t>
  </si>
  <si>
    <t>Част. ремонт бел.и детской площадки</t>
  </si>
  <si>
    <t>Отчет составлен: 21.03.2022 года</t>
  </si>
  <si>
    <t>Благоустройстово (ав. ветки)</t>
  </si>
  <si>
    <t>Спил ав. ветвей дерева</t>
  </si>
  <si>
    <t>Ремонт козырька в 1 блоке</t>
  </si>
  <si>
    <t>Ремонт входной группы в 1 блоке</t>
  </si>
  <si>
    <t>Космет ремонт стен и потолков в 1 блоке</t>
  </si>
  <si>
    <t>Ремонт стен и потолк. на лестнице в 1 блоке</t>
  </si>
  <si>
    <t>Гидроиз.примыкания кровли лоджии к фасаду 96</t>
  </si>
  <si>
    <t>Работы по ремонту межпанельных швов кв.83</t>
  </si>
  <si>
    <t>Благоустройство (ав. деревья)</t>
  </si>
  <si>
    <t>Спец. инвентарь</t>
  </si>
  <si>
    <t xml:space="preserve">Работы по прочистке желоба водостока </t>
  </si>
  <si>
    <t>Очистка кровли от б/у шифера</t>
  </si>
  <si>
    <t>Гидроизоляция вент шахты кв.74</t>
  </si>
  <si>
    <t>Уборка ав.ветки</t>
  </si>
  <si>
    <t>Вывоз ав.дерева</t>
  </si>
  <si>
    <t>Распиловка деревьев</t>
  </si>
  <si>
    <t>Космет ремонт стен и потолков 5 подьезд</t>
  </si>
  <si>
    <t>Ремонт прид. территории</t>
  </si>
  <si>
    <t>Замена шифера над кв 14</t>
  </si>
  <si>
    <t>гидроизоляция примыкания вент шахты кв.14</t>
  </si>
  <si>
    <t>Гидроиз.примыканий л/марша к кровле</t>
  </si>
  <si>
    <t>ремонт кровли над кв.28</t>
  </si>
  <si>
    <t>Ремонт кровли, вод. трубы,очистка ливнестока</t>
  </si>
  <si>
    <t>Изготовление огражд. перед мус. камерой 2</t>
  </si>
  <si>
    <t>Очистка от мусора подвала 1 блока</t>
  </si>
  <si>
    <t>Ремонт козырька над входом во 2 блок</t>
  </si>
  <si>
    <t>Ремонт входной группы 1 блока</t>
  </si>
  <si>
    <t>ремонт приямка в подвале 1 блока</t>
  </si>
  <si>
    <t>Очистка  подвала 1 блока</t>
  </si>
  <si>
    <t>Космет. ремонт стен и потолка 1 этажа 1 бл.</t>
  </si>
  <si>
    <t>Ремонт канлежака по подвалу 2 блока</t>
  </si>
  <si>
    <t>Ремонт кровли над маш отд. в 1 блоке</t>
  </si>
  <si>
    <t>очистка от мусора чердака 1 блока</t>
  </si>
  <si>
    <t>Космет. ремонт стен у входных дверей 1 бл.</t>
  </si>
  <si>
    <t>ремонт кровли во 2 блоке</t>
  </si>
  <si>
    <t>Страхование,оценка лифтов</t>
  </si>
  <si>
    <t>Вывоз мусора</t>
  </si>
  <si>
    <t>Техн.обслуживание лифтов</t>
  </si>
  <si>
    <t>Очистка ливнестока и воронок</t>
  </si>
  <si>
    <t>Благоустройство(вывоз ав. дерева)</t>
  </si>
  <si>
    <t>Космет ремонт стен потолков подъезд 1</t>
  </si>
  <si>
    <t>Закрашивание графити окраш пристройки</t>
  </si>
  <si>
    <t>Ремонт кровли над кв.71</t>
  </si>
  <si>
    <t>Очистка кровли желобов и ливнестоков</t>
  </si>
  <si>
    <t>Гидроизоляции швов кв.7</t>
  </si>
  <si>
    <t>Гидроизоляции швов кв.3</t>
  </si>
  <si>
    <t>Выкапанивание приямка в подвале</t>
  </si>
  <si>
    <t>Гидроизоляции швов кв.23</t>
  </si>
  <si>
    <t>Гидроизоляции швов кв.20</t>
  </si>
  <si>
    <t>Очистка воронки и желоба ливнестока</t>
  </si>
  <si>
    <t>Сведения о выполнении  работ по актам-ремонт общего имущества в</t>
  </si>
  <si>
    <t>Гидроизоляции вентшахт ремонт кровли кв.90</t>
  </si>
  <si>
    <t>Снос ав.деревьев</t>
  </si>
  <si>
    <t>Распил упавших деревьев</t>
  </si>
  <si>
    <t>Обрезка ав. веток</t>
  </si>
  <si>
    <t>Гидроизоляции вентшахт к кровле</t>
  </si>
  <si>
    <t>ремонт шифера над кв.14</t>
  </si>
  <si>
    <t>Ремонт кровли над кв.30</t>
  </si>
  <si>
    <t>Благоустройство,субботник</t>
  </si>
  <si>
    <t>Гидроизоляция входной группы</t>
  </si>
  <si>
    <t>Ремонт шифера над кв.58</t>
  </si>
  <si>
    <t>очистка ливнестоков на кровле</t>
  </si>
  <si>
    <t>843602,,46</t>
  </si>
  <si>
    <t>Налоги,усулги банка</t>
  </si>
  <si>
    <t>Распил ав. дерева</t>
  </si>
  <si>
    <t>Сведения о выполнении  работ по актам -ремонт общего имущества в</t>
  </si>
  <si>
    <t>Ремонт  межпанельных швов кв.42</t>
  </si>
  <si>
    <t>Монтаж профнастила, углового примыкан 94</t>
  </si>
  <si>
    <t>Аварийный ремонт крыши шифер кв.15</t>
  </si>
  <si>
    <t>Ремонт и покраска балк. блока кв. 43</t>
  </si>
  <si>
    <t>Ремонт примыкания кровли к лоджии кв. 46</t>
  </si>
  <si>
    <t>Косметический ремонт стен и потолков</t>
  </si>
  <si>
    <t>Замена напольной плитки 1 этаж 1 блок</t>
  </si>
  <si>
    <t>Гидроизоляция козырька кв.27</t>
  </si>
  <si>
    <t>Космет. ремонт стен и потолков 2,3 эт 1 блока</t>
  </si>
  <si>
    <t>Очистка кровли 2 блока</t>
  </si>
  <si>
    <t>Очистка кровли 1 блока</t>
  </si>
  <si>
    <t>Очистка подвала 1 блока</t>
  </si>
  <si>
    <t>Очистка подвала 2 блока</t>
  </si>
  <si>
    <t>Космет. ремонт стен и потолков лестницы 2 эт 1 блока</t>
  </si>
  <si>
    <t>Очистка чердака 2 блока</t>
  </si>
  <si>
    <t>Очистка чердака 1 блока</t>
  </si>
  <si>
    <t>Суботник</t>
  </si>
  <si>
    <t>Ремонт входных групп</t>
  </si>
  <si>
    <t>Ремонт кров. покрытия над кв.59</t>
  </si>
  <si>
    <t xml:space="preserve">ноябрь </t>
  </si>
  <si>
    <t>Работы по ремонту стен и потолков в 3 под</t>
  </si>
  <si>
    <t>Работы по ремонту стен и потолков в 4 под</t>
  </si>
  <si>
    <t>Работы по ремонту стен и потолков в 5 под</t>
  </si>
  <si>
    <t>Работы по ремонту стен и потолков в 2 под</t>
  </si>
  <si>
    <t>Ком. ресурс на сои тепл.</t>
  </si>
  <si>
    <t>Гидроиз.кровли к фасаду над кв.47</t>
  </si>
  <si>
    <t>Ремонт межпанельных швов кв.43</t>
  </si>
  <si>
    <t>Благоустройство( спил ав. веток)</t>
  </si>
  <si>
    <t>Измельчение вывоз дерева</t>
  </si>
  <si>
    <t>Спил ав. деревьев</t>
  </si>
  <si>
    <t>Ремонт слухового окна над кв.2 и ремонт кровли кв.89,90</t>
  </si>
  <si>
    <t>Замена кан.лежака в подвале  2 подъезда</t>
  </si>
  <si>
    <t>Выдача спец. инвентаря</t>
  </si>
  <si>
    <t>Благоустройство (снос и вывоз деревьев)</t>
  </si>
  <si>
    <t>Гидроизол. вентшахты над кв.28</t>
  </si>
  <si>
    <t>Снос и вывоз ав. деревьев</t>
  </si>
  <si>
    <t>Космет. ремонт стен и потолков 2 подъезд</t>
  </si>
  <si>
    <t>Космет. ремонт стен и потолков 5 подъезд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</si>
  <si>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18 ноября 2017</t>
    </r>
    <r>
      <rPr>
        <sz val="10"/>
        <rFont val="Arial"/>
        <family val="2"/>
        <charset val="204"/>
      </rPr>
      <t xml:space="preserve"> года).</t>
    </r>
  </si>
  <si>
    <t>Долг за квартиросъемщиками на 01.01.2021г.</t>
  </si>
  <si>
    <t>Содержание придомовой территории</t>
  </si>
  <si>
    <t>Уборка лестничных клеток</t>
  </si>
  <si>
    <t>Обслуживание мусоропроводов</t>
  </si>
  <si>
    <t>Ремонт общего имущества  МКД</t>
  </si>
  <si>
    <t>мируется насчете регионального оператора. Общее собрание не проводилось.</t>
  </si>
  <si>
    <t>Отчет составлен: 21.03.2021года</t>
  </si>
  <si>
    <t xml:space="preserve">                   г.Сочи ,ул. 60летВЛКСМ ,д.14  за 2021 год </t>
  </si>
  <si>
    <t>г.Сочи, ул.60 лет ВЛКСМ 14, кв. 7</t>
  </si>
  <si>
    <t>г.Сочи, ул.60 лет ВЛКСМ 14, кв. 8</t>
  </si>
  <si>
    <t>г.Сочи, ул.60 лет ВЛКСМ 14, кв. 12</t>
  </si>
  <si>
    <t>г.Сочи, ул.60 лет ВЛКСМ 14, кв. 24</t>
  </si>
  <si>
    <t>г.Сочи, ул.60 лет ВЛКСМ 14, кв. 34</t>
  </si>
  <si>
    <t>г.Сочи, ул.60 лет ВЛКСМ 14, кв. 49</t>
  </si>
  <si>
    <t>г.Сочи, ул.60 лет ВЛКСМ 14, кв. 50</t>
  </si>
  <si>
    <t>г.Сочи, ул.60 лет ВЛКСМ 14, кв. 51</t>
  </si>
  <si>
    <t>г.Сочи, ул.60 лет ВЛКСМ 14, кв. 56</t>
  </si>
  <si>
    <t>г.Сочи, ул.60 лет ВЛКСМ 14, кв. 76</t>
  </si>
  <si>
    <t>г.Сочи, ул.60 лет ВЛКСМ 14, кв. 86</t>
  </si>
  <si>
    <t>Техническое обслуживание общего имущества МКД(инж)</t>
  </si>
  <si>
    <t>Ком. ресурс на сои теплоэн.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</si>
</sst>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&quot;р.&quot;"/>
  </numFmts>
  <fonts count="29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1"/>
      <color theme="1"/>
      <name val="Calibri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4" fillId="0" borderId="0"/>
    <xf numFmtId="0" fontId="26" fillId="0" borderId="0"/>
    <xf numFmtId="0" fontId="4" fillId="0" borderId="0"/>
    <xf numFmtId="0" fontId="24" fillId="0" borderId="0"/>
    <xf numFmtId="0" fontId="3" fillId="0" borderId="0"/>
  </cellStyleXfs>
  <cellXfs count="350">
    <xf numFmtId="0" fontId="0" fillId="0" borderId="0" xfId="0"/>
    <xf numFmtId="0" fontId="6" fillId="0" borderId="0" xfId="2" applyFont="1"/>
    <xf numFmtId="0" fontId="7" fillId="0" borderId="0" xfId="2" applyFont="1"/>
    <xf numFmtId="0" fontId="8" fillId="0" borderId="0" xfId="2" applyFont="1"/>
    <xf numFmtId="0" fontId="26" fillId="0" borderId="0" xfId="2"/>
    <xf numFmtId="0" fontId="9" fillId="0" borderId="0" xfId="2" applyFont="1" applyAlignment="1">
      <alignment wrapText="1"/>
    </xf>
    <xf numFmtId="0" fontId="9" fillId="0" borderId="0" xfId="2" applyFont="1" applyAlignment="1">
      <alignment horizontal="left" wrapText="1"/>
    </xf>
    <xf numFmtId="0" fontId="14" fillId="0" borderId="0" xfId="2" applyFont="1" applyAlignment="1">
      <alignment horizontal="left" wrapText="1"/>
    </xf>
    <xf numFmtId="0" fontId="14" fillId="0" borderId="0" xfId="2" applyFont="1" applyAlignment="1">
      <alignment horizontal="left" wrapText="1"/>
    </xf>
    <xf numFmtId="0" fontId="26" fillId="2" borderId="0" xfId="2" applyFill="1"/>
    <xf numFmtId="0" fontId="16" fillId="0" borderId="0" xfId="2" applyFont="1"/>
    <xf numFmtId="0" fontId="9" fillId="0" borderId="0" xfId="2" applyFont="1"/>
    <xf numFmtId="0" fontId="13" fillId="0" borderId="0" xfId="2" applyFont="1"/>
    <xf numFmtId="2" fontId="23" fillId="0" borderId="0" xfId="2" applyNumberFormat="1" applyFont="1"/>
    <xf numFmtId="0" fontId="14" fillId="0" borderId="0" xfId="2" applyFont="1"/>
    <xf numFmtId="0" fontId="14" fillId="0" borderId="6" xfId="2" applyFont="1" applyBorder="1"/>
    <xf numFmtId="0" fontId="9" fillId="0" borderId="7" xfId="2" applyFont="1" applyBorder="1"/>
    <xf numFmtId="0" fontId="9" fillId="0" borderId="5" xfId="2" applyFont="1" applyBorder="1"/>
    <xf numFmtId="0" fontId="11" fillId="0" borderId="1" xfId="2" applyFont="1" applyBorder="1"/>
    <xf numFmtId="0" fontId="26" fillId="3" borderId="0" xfId="2" applyFill="1"/>
    <xf numFmtId="0" fontId="15" fillId="0" borderId="0" xfId="2" applyFont="1"/>
    <xf numFmtId="0" fontId="22" fillId="0" borderId="8" xfId="2" applyFont="1" applyBorder="1" applyAlignment="1">
      <alignment horizontal="left" vertical="center" wrapText="1"/>
    </xf>
    <xf numFmtId="164" fontId="22" fillId="0" borderId="8" xfId="2" applyNumberFormat="1" applyFont="1" applyBorder="1" applyAlignment="1">
      <alignment horizontal="center" vertical="center"/>
    </xf>
    <xf numFmtId="165" fontId="22" fillId="0" borderId="8" xfId="2" applyNumberFormat="1" applyFont="1" applyBorder="1" applyAlignment="1">
      <alignment horizontal="right" vertical="center"/>
    </xf>
    <xf numFmtId="4" fontId="22" fillId="0" borderId="8" xfId="2" applyNumberFormat="1" applyFont="1" applyBorder="1" applyAlignment="1">
      <alignment horizontal="right" vertical="center"/>
    </xf>
    <xf numFmtId="0" fontId="18" fillId="0" borderId="0" xfId="2" applyFont="1"/>
    <xf numFmtId="0" fontId="13" fillId="0" borderId="1" xfId="2" applyFont="1" applyBorder="1"/>
    <xf numFmtId="0" fontId="9" fillId="0" borderId="1" xfId="2" applyFont="1" applyBorder="1"/>
    <xf numFmtId="0" fontId="12" fillId="0" borderId="1" xfId="2" applyFont="1" applyBorder="1"/>
    <xf numFmtId="2" fontId="26" fillId="0" borderId="1" xfId="2" applyNumberFormat="1" applyBorder="1"/>
    <xf numFmtId="0" fontId="26" fillId="0" borderId="1" xfId="2" applyBorder="1"/>
    <xf numFmtId="2" fontId="26" fillId="2" borderId="1" xfId="2" applyNumberFormat="1" applyFill="1" applyBorder="1"/>
    <xf numFmtId="0" fontId="26" fillId="0" borderId="0" xfId="2" applyAlignment="1">
      <alignment horizontal="center"/>
    </xf>
    <xf numFmtId="2" fontId="26" fillId="0" borderId="0" xfId="2" applyNumberFormat="1"/>
    <xf numFmtId="2" fontId="26" fillId="0" borderId="0" xfId="2" applyNumberFormat="1" applyAlignment="1">
      <alignment horizontal="center"/>
    </xf>
    <xf numFmtId="2" fontId="26" fillId="3" borderId="0" xfId="2" applyNumberFormat="1" applyFill="1" applyAlignment="1">
      <alignment horizontal="center"/>
    </xf>
    <xf numFmtId="0" fontId="19" fillId="0" borderId="0" xfId="2" applyFont="1"/>
    <xf numFmtId="2" fontId="26" fillId="3" borderId="0" xfId="2" applyNumberFormat="1" applyFill="1"/>
    <xf numFmtId="0" fontId="20" fillId="0" borderId="4" xfId="2" applyFont="1" applyBorder="1"/>
    <xf numFmtId="0" fontId="9" fillId="0" borderId="4" xfId="2" applyFont="1" applyBorder="1" applyAlignment="1">
      <alignment horizontal="center"/>
    </xf>
    <xf numFmtId="0" fontId="5" fillId="0" borderId="4" xfId="2" applyFont="1" applyBorder="1"/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0" fontId="26" fillId="0" borderId="1" xfId="2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/>
    <xf numFmtId="0" fontId="26" fillId="0" borderId="2" xfId="2" applyBorder="1"/>
    <xf numFmtId="0" fontId="26" fillId="0" borderId="2" xfId="2" applyBorder="1" applyAlignment="1">
      <alignment horizontal="center"/>
    </xf>
    <xf numFmtId="0" fontId="5" fillId="0" borderId="0" xfId="2" applyFont="1"/>
    <xf numFmtId="0" fontId="23" fillId="0" borderId="0" xfId="2" applyFont="1"/>
    <xf numFmtId="0" fontId="10" fillId="0" borderId="1" xfId="2" applyFont="1" applyBorder="1"/>
    <xf numFmtId="0" fontId="6" fillId="0" borderId="1" xfId="2" applyFont="1" applyBorder="1"/>
    <xf numFmtId="0" fontId="23" fillId="0" borderId="1" xfId="2" applyFont="1" applyBorder="1"/>
    <xf numFmtId="2" fontId="23" fillId="0" borderId="1" xfId="2" applyNumberFormat="1" applyFont="1" applyBorder="1"/>
    <xf numFmtId="2" fontId="26" fillId="6" borderId="0" xfId="2" applyNumberFormat="1" applyFill="1"/>
    <xf numFmtId="0" fontId="26" fillId="0" borderId="4" xfId="2" applyBorder="1"/>
    <xf numFmtId="0" fontId="9" fillId="0" borderId="0" xfId="2" applyFont="1" applyAlignment="1">
      <alignment horizontal="left" wrapText="1"/>
    </xf>
    <xf numFmtId="0" fontId="14" fillId="0" borderId="0" xfId="2" applyFont="1" applyAlignment="1">
      <alignment horizontal="left" wrapText="1"/>
    </xf>
    <xf numFmtId="0" fontId="17" fillId="0" borderId="0" xfId="2" applyFont="1"/>
    <xf numFmtId="0" fontId="22" fillId="2" borderId="8" xfId="2" applyFont="1" applyFill="1" applyBorder="1" applyAlignment="1">
      <alignment horizontal="left" vertical="center" wrapText="1"/>
    </xf>
    <xf numFmtId="164" fontId="22" fillId="2" borderId="8" xfId="2" applyNumberFormat="1" applyFont="1" applyFill="1" applyBorder="1" applyAlignment="1">
      <alignment horizontal="center" vertical="center"/>
    </xf>
    <xf numFmtId="165" fontId="22" fillId="2" borderId="8" xfId="2" applyNumberFormat="1" applyFont="1" applyFill="1" applyBorder="1" applyAlignment="1">
      <alignment horizontal="right" vertical="center"/>
    </xf>
    <xf numFmtId="4" fontId="22" fillId="2" borderId="8" xfId="2" applyNumberFormat="1" applyFont="1" applyFill="1" applyBorder="1" applyAlignment="1">
      <alignment horizontal="right" vertical="center"/>
    </xf>
    <xf numFmtId="0" fontId="9" fillId="0" borderId="0" xfId="2" applyFont="1" applyAlignment="1">
      <alignment horizontal="left"/>
    </xf>
    <xf numFmtId="0" fontId="4" fillId="0" borderId="4" xfId="2" applyFont="1" applyBorder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0" fontId="4" fillId="0" borderId="2" xfId="2" applyFont="1" applyBorder="1" applyAlignment="1">
      <alignment horizontal="center"/>
    </xf>
    <xf numFmtId="0" fontId="4" fillId="0" borderId="2" xfId="2" applyFont="1" applyBorder="1"/>
    <xf numFmtId="0" fontId="4" fillId="0" borderId="0" xfId="2" applyFont="1"/>
    <xf numFmtId="0" fontId="27" fillId="0" borderId="0" xfId="2" applyFont="1" applyAlignment="1">
      <alignment horizontal="left"/>
    </xf>
    <xf numFmtId="0" fontId="12" fillId="0" borderId="0" xfId="2" applyFont="1"/>
    <xf numFmtId="0" fontId="15" fillId="2" borderId="0" xfId="2" applyFont="1" applyFill="1" applyAlignment="1">
      <alignment horizontal="center"/>
    </xf>
    <xf numFmtId="0" fontId="14" fillId="0" borderId="1" xfId="2" applyFont="1" applyBorder="1"/>
    <xf numFmtId="2" fontId="15" fillId="0" borderId="1" xfId="2" applyNumberFormat="1" applyFont="1" applyBorder="1"/>
    <xf numFmtId="2" fontId="12" fillId="0" borderId="0" xfId="2" applyNumberFormat="1" applyFont="1"/>
    <xf numFmtId="0" fontId="10" fillId="3" borderId="0" xfId="2" applyFont="1" applyFill="1"/>
    <xf numFmtId="0" fontId="4" fillId="0" borderId="4" xfId="2" applyFont="1" applyBorder="1" applyAlignment="1">
      <alignment horizontal="center"/>
    </xf>
    <xf numFmtId="0" fontId="26" fillId="0" borderId="4" xfId="2" applyBorder="1" applyAlignment="1">
      <alignment horizontal="center"/>
    </xf>
    <xf numFmtId="2" fontId="12" fillId="0" borderId="1" xfId="2" applyNumberFormat="1" applyFont="1" applyBorder="1"/>
    <xf numFmtId="2" fontId="25" fillId="0" borderId="1" xfId="2" applyNumberFormat="1" applyFont="1" applyBorder="1"/>
    <xf numFmtId="0" fontId="6" fillId="0" borderId="0" xfId="3" applyFont="1"/>
    <xf numFmtId="0" fontId="7" fillId="0" borderId="0" xfId="3" applyFont="1"/>
    <xf numFmtId="0" fontId="8" fillId="0" borderId="0" xfId="3" applyFont="1"/>
    <xf numFmtId="0" fontId="4" fillId="0" borderId="0" xfId="3"/>
    <xf numFmtId="0" fontId="9" fillId="0" borderId="0" xfId="3" applyFont="1" applyAlignment="1">
      <alignment wrapText="1"/>
    </xf>
    <xf numFmtId="0" fontId="9" fillId="0" borderId="0" xfId="3" applyFont="1" applyAlignment="1">
      <alignment horizontal="left" wrapText="1"/>
    </xf>
    <xf numFmtId="0" fontId="14" fillId="0" borderId="0" xfId="3" applyFont="1" applyAlignment="1">
      <alignment horizontal="left" wrapText="1"/>
    </xf>
    <xf numFmtId="0" fontId="16" fillId="0" borderId="0" xfId="3" applyFont="1"/>
    <xf numFmtId="0" fontId="9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4" fillId="0" borderId="6" xfId="3" applyFont="1" applyBorder="1"/>
    <xf numFmtId="0" fontId="9" fillId="0" borderId="7" xfId="3" applyFont="1" applyBorder="1"/>
    <xf numFmtId="0" fontId="9" fillId="0" borderId="5" xfId="3" applyFont="1" applyBorder="1"/>
    <xf numFmtId="0" fontId="10" fillId="0" borderId="1" xfId="3" applyFont="1" applyBorder="1"/>
    <xf numFmtId="0" fontId="11" fillId="0" borderId="1" xfId="3" applyFont="1" applyBorder="1"/>
    <xf numFmtId="0" fontId="15" fillId="0" borderId="0" xfId="3" applyFont="1"/>
    <xf numFmtId="0" fontId="22" fillId="0" borderId="8" xfId="3" applyFont="1" applyBorder="1" applyAlignment="1">
      <alignment horizontal="left" vertical="center" wrapText="1"/>
    </xf>
    <xf numFmtId="164" fontId="22" fillId="0" borderId="8" xfId="3" applyNumberFormat="1" applyFont="1" applyBorder="1" applyAlignment="1">
      <alignment horizontal="center" vertical="center"/>
    </xf>
    <xf numFmtId="165" fontId="22" fillId="0" borderId="8" xfId="3" applyNumberFormat="1" applyFont="1" applyBorder="1" applyAlignment="1">
      <alignment horizontal="right" vertical="center"/>
    </xf>
    <xf numFmtId="4" fontId="22" fillId="0" borderId="8" xfId="3" applyNumberFormat="1" applyFont="1" applyBorder="1" applyAlignment="1">
      <alignment horizontal="right" vertical="center"/>
    </xf>
    <xf numFmtId="0" fontId="18" fillId="0" borderId="0" xfId="3" applyFont="1"/>
    <xf numFmtId="0" fontId="13" fillId="0" borderId="1" xfId="3" applyFont="1" applyBorder="1"/>
    <xf numFmtId="0" fontId="9" fillId="0" borderId="1" xfId="3" applyFont="1" applyBorder="1"/>
    <xf numFmtId="0" fontId="12" fillId="0" borderId="1" xfId="3" applyFont="1" applyBorder="1"/>
    <xf numFmtId="0" fontId="14" fillId="0" borderId="1" xfId="3" applyFont="1" applyBorder="1"/>
    <xf numFmtId="2" fontId="15" fillId="0" borderId="1" xfId="3" applyNumberFormat="1" applyFont="1" applyBorder="1"/>
    <xf numFmtId="2" fontId="12" fillId="0" borderId="1" xfId="3" applyNumberFormat="1" applyFont="1" applyBorder="1"/>
    <xf numFmtId="0" fontId="4" fillId="0" borderId="1" xfId="3" applyBorder="1"/>
    <xf numFmtId="2" fontId="4" fillId="0" borderId="0" xfId="3" applyNumberFormat="1"/>
    <xf numFmtId="0" fontId="19" fillId="3" borderId="0" xfId="3" applyFont="1" applyFill="1"/>
    <xf numFmtId="0" fontId="20" fillId="0" borderId="4" xfId="3" applyFont="1" applyBorder="1"/>
    <xf numFmtId="0" fontId="9" fillId="0" borderId="4" xfId="3" applyFont="1" applyBorder="1" applyAlignment="1">
      <alignment horizontal="center"/>
    </xf>
    <xf numFmtId="0" fontId="4" fillId="0" borderId="4" xfId="3" applyBorder="1"/>
    <xf numFmtId="0" fontId="10" fillId="0" borderId="0" xfId="3" applyFont="1"/>
    <xf numFmtId="0" fontId="25" fillId="0" borderId="0" xfId="3" applyFont="1"/>
    <xf numFmtId="0" fontId="6" fillId="0" borderId="1" xfId="3" applyFont="1" applyBorder="1"/>
    <xf numFmtId="0" fontId="22" fillId="0" borderId="9" xfId="3" applyFont="1" applyBorder="1" applyAlignment="1">
      <alignment horizontal="left" vertical="center" wrapText="1"/>
    </xf>
    <xf numFmtId="164" fontId="22" fillId="0" borderId="9" xfId="3" applyNumberFormat="1" applyFont="1" applyBorder="1" applyAlignment="1">
      <alignment horizontal="center" vertical="center"/>
    </xf>
    <xf numFmtId="165" fontId="22" fillId="0" borderId="9" xfId="3" applyNumberFormat="1" applyFont="1" applyBorder="1" applyAlignment="1">
      <alignment horizontal="right" vertical="center"/>
    </xf>
    <xf numFmtId="4" fontId="22" fillId="0" borderId="9" xfId="3" applyNumberFormat="1" applyFont="1" applyBorder="1" applyAlignment="1">
      <alignment horizontal="right" vertical="center"/>
    </xf>
    <xf numFmtId="0" fontId="12" fillId="2" borderId="1" xfId="3" applyFont="1" applyFill="1" applyBorder="1"/>
    <xf numFmtId="2" fontId="21" fillId="0" borderId="0" xfId="3" applyNumberFormat="1" applyFont="1"/>
    <xf numFmtId="0" fontId="4" fillId="3" borderId="0" xfId="3" applyFill="1"/>
    <xf numFmtId="0" fontId="21" fillId="0" borderId="1" xfId="3" applyFont="1" applyBorder="1"/>
    <xf numFmtId="2" fontId="21" fillId="0" borderId="1" xfId="3" applyNumberFormat="1" applyFont="1" applyBorder="1"/>
    <xf numFmtId="0" fontId="19" fillId="0" borderId="0" xfId="3" applyFont="1"/>
    <xf numFmtId="0" fontId="17" fillId="0" borderId="0" xfId="3" applyFont="1"/>
    <xf numFmtId="2" fontId="4" fillId="0" borderId="1" xfId="3" applyNumberFormat="1" applyBorder="1"/>
    <xf numFmtId="0" fontId="4" fillId="0" borderId="1" xfId="3" applyBorder="1" applyAlignment="1">
      <alignment horizontal="center"/>
    </xf>
    <xf numFmtId="0" fontId="4" fillId="0" borderId="2" xfId="3" applyBorder="1"/>
    <xf numFmtId="0" fontId="4" fillId="0" borderId="1" xfId="3" applyBorder="1" applyAlignment="1">
      <alignment wrapText="1"/>
    </xf>
    <xf numFmtId="0" fontId="4" fillId="0" borderId="1" xfId="3" applyBorder="1" applyAlignment="1">
      <alignment horizontal="center" vertical="center"/>
    </xf>
    <xf numFmtId="0" fontId="4" fillId="0" borderId="2" xfId="3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15" fillId="2" borderId="0" xfId="3" applyFont="1" applyFill="1"/>
    <xf numFmtId="0" fontId="4" fillId="0" borderId="4" xfId="3" applyBorder="1" applyAlignment="1">
      <alignment horizontal="center"/>
    </xf>
    <xf numFmtId="14" fontId="4" fillId="0" borderId="1" xfId="3" applyNumberFormat="1" applyBorder="1"/>
    <xf numFmtId="0" fontId="4" fillId="0" borderId="0" xfId="3" applyAlignment="1">
      <alignment horizontal="center"/>
    </xf>
    <xf numFmtId="0" fontId="19" fillId="2" borderId="0" xfId="3" applyFont="1" applyFill="1"/>
    <xf numFmtId="0" fontId="23" fillId="0" borderId="0" xfId="3" applyFont="1"/>
    <xf numFmtId="0" fontId="4" fillId="4" borderId="0" xfId="3" applyFill="1"/>
    <xf numFmtId="0" fontId="4" fillId="0" borderId="4" xfId="3" applyBorder="1" applyAlignment="1">
      <alignment horizontal="right"/>
    </xf>
    <xf numFmtId="0" fontId="4" fillId="0" borderId="1" xfId="3" applyBorder="1" applyAlignment="1">
      <alignment horizontal="right"/>
    </xf>
    <xf numFmtId="0" fontId="4" fillId="5" borderId="0" xfId="3" applyFill="1"/>
    <xf numFmtId="0" fontId="9" fillId="0" borderId="0" xfId="3" applyFont="1" applyAlignment="1">
      <alignment horizontal="left"/>
    </xf>
    <xf numFmtId="2" fontId="12" fillId="0" borderId="0" xfId="3" applyNumberFormat="1" applyFont="1"/>
    <xf numFmtId="0" fontId="4" fillId="0" borderId="4" xfId="3" applyBorder="1" applyAlignment="1">
      <alignment wrapText="1"/>
    </xf>
    <xf numFmtId="0" fontId="4" fillId="0" borderId="0" xfId="3" quotePrefix="1"/>
    <xf numFmtId="0" fontId="4" fillId="2" borderId="1" xfId="3" applyFill="1" applyBorder="1"/>
    <xf numFmtId="2" fontId="10" fillId="0" borderId="1" xfId="3" applyNumberFormat="1" applyFont="1" applyBorder="1"/>
    <xf numFmtId="14" fontId="4" fillId="0" borderId="2" xfId="3" applyNumberFormat="1" applyBorder="1"/>
    <xf numFmtId="0" fontId="22" fillId="0" borderId="0" xfId="3" applyFont="1" applyAlignment="1">
      <alignment horizontal="left" vertical="center" wrapText="1"/>
    </xf>
    <xf numFmtId="164" fontId="22" fillId="0" borderId="0" xfId="3" applyNumberFormat="1" applyFont="1" applyAlignment="1">
      <alignment horizontal="center" vertical="center"/>
    </xf>
    <xf numFmtId="165" fontId="22" fillId="0" borderId="0" xfId="3" applyNumberFormat="1" applyFont="1" applyAlignment="1">
      <alignment horizontal="right" vertical="center"/>
    </xf>
    <xf numFmtId="4" fontId="22" fillId="0" borderId="0" xfId="3" applyNumberFormat="1" applyFont="1" applyAlignment="1">
      <alignment horizontal="right" vertical="center"/>
    </xf>
    <xf numFmtId="2" fontId="14" fillId="0" borderId="1" xfId="4" applyNumberFormat="1" applyFont="1" applyBorder="1"/>
    <xf numFmtId="2" fontId="14" fillId="0" borderId="0" xfId="4" applyNumberFormat="1" applyFont="1"/>
    <xf numFmtId="0" fontId="13" fillId="0" borderId="1" xfId="3" applyFont="1" applyBorder="1" applyAlignment="1">
      <alignment horizontal="center"/>
    </xf>
    <xf numFmtId="0" fontId="18" fillId="4" borderId="0" xfId="3" applyFont="1" applyFill="1"/>
    <xf numFmtId="0" fontId="9" fillId="0" borderId="0" xfId="2" applyFont="1" applyAlignment="1">
      <alignment horizontal="left" wrapText="1"/>
    </xf>
    <xf numFmtId="0" fontId="14" fillId="0" borderId="0" xfId="2" applyFont="1" applyAlignment="1">
      <alignment horizontal="left" wrapText="1"/>
    </xf>
    <xf numFmtId="0" fontId="6" fillId="0" borderId="0" xfId="5" applyFont="1"/>
    <xf numFmtId="0" fontId="7" fillId="0" borderId="0" xfId="5" applyFont="1"/>
    <xf numFmtId="0" fontId="8" fillId="0" borderId="0" xfId="5" applyFont="1"/>
    <xf numFmtId="0" fontId="3" fillId="0" borderId="0" xfId="5"/>
    <xf numFmtId="0" fontId="9" fillId="0" borderId="0" xfId="5" applyFont="1" applyAlignment="1">
      <alignment wrapText="1"/>
    </xf>
    <xf numFmtId="0" fontId="9" fillId="0" borderId="0" xfId="5" applyFont="1" applyAlignment="1">
      <alignment horizontal="left" wrapText="1"/>
    </xf>
    <xf numFmtId="0" fontId="14" fillId="0" borderId="0" xfId="5" applyFont="1" applyAlignment="1">
      <alignment horizontal="left" wrapText="1"/>
    </xf>
    <xf numFmtId="0" fontId="16" fillId="0" borderId="0" xfId="5" applyFont="1"/>
    <xf numFmtId="0" fontId="9" fillId="0" borderId="0" xfId="5" applyFont="1"/>
    <xf numFmtId="0" fontId="17" fillId="0" borderId="0" xfId="5" applyFont="1"/>
    <xf numFmtId="0" fontId="23" fillId="0" borderId="0" xfId="5" applyFont="1"/>
    <xf numFmtId="0" fontId="13" fillId="0" borderId="0" xfId="5" applyFont="1"/>
    <xf numFmtId="0" fontId="12" fillId="0" borderId="0" xfId="5" applyFont="1"/>
    <xf numFmtId="0" fontId="14" fillId="0" borderId="0" xfId="5" applyFont="1"/>
    <xf numFmtId="0" fontId="14" fillId="0" borderId="6" xfId="5" applyFont="1" applyBorder="1"/>
    <xf numFmtId="0" fontId="9" fillId="0" borderId="7" xfId="5" applyFont="1" applyBorder="1"/>
    <xf numFmtId="0" fontId="9" fillId="0" borderId="5" xfId="5" applyFont="1" applyBorder="1"/>
    <xf numFmtId="0" fontId="10" fillId="0" borderId="1" xfId="5" applyFont="1" applyBorder="1"/>
    <xf numFmtId="0" fontId="11" fillId="0" borderId="1" xfId="5" applyFont="1" applyBorder="1"/>
    <xf numFmtId="0" fontId="15" fillId="0" borderId="0" xfId="5" applyFont="1"/>
    <xf numFmtId="0" fontId="22" fillId="0" borderId="8" xfId="5" applyFont="1" applyBorder="1" applyAlignment="1">
      <alignment horizontal="left" vertical="center" wrapText="1"/>
    </xf>
    <xf numFmtId="164" fontId="22" fillId="0" borderId="8" xfId="5" applyNumberFormat="1" applyFont="1" applyBorder="1" applyAlignment="1">
      <alignment horizontal="center" vertical="center"/>
    </xf>
    <xf numFmtId="165" fontId="22" fillId="0" borderId="8" xfId="5" applyNumberFormat="1" applyFont="1" applyBorder="1" applyAlignment="1">
      <alignment horizontal="right" vertical="center"/>
    </xf>
    <xf numFmtId="4" fontId="22" fillId="0" borderId="8" xfId="5" applyNumberFormat="1" applyFont="1" applyBorder="1" applyAlignment="1">
      <alignment horizontal="right" vertical="center"/>
    </xf>
    <xf numFmtId="0" fontId="18" fillId="0" borderId="0" xfId="5" applyFont="1"/>
    <xf numFmtId="0" fontId="13" fillId="0" borderId="1" xfId="5" applyFont="1" applyBorder="1"/>
    <xf numFmtId="0" fontId="9" fillId="0" borderId="1" xfId="5" applyFont="1" applyBorder="1"/>
    <xf numFmtId="0" fontId="14" fillId="0" borderId="1" xfId="5" applyFont="1" applyBorder="1"/>
    <xf numFmtId="2" fontId="15" fillId="0" borderId="1" xfId="5" applyNumberFormat="1" applyFont="1" applyBorder="1"/>
    <xf numFmtId="2" fontId="3" fillId="0" borderId="1" xfId="5" applyNumberFormat="1" applyBorder="1"/>
    <xf numFmtId="0" fontId="3" fillId="0" borderId="1" xfId="5" applyBorder="1"/>
    <xf numFmtId="2" fontId="3" fillId="0" borderId="0" xfId="5" applyNumberFormat="1"/>
    <xf numFmtId="2" fontId="12" fillId="0" borderId="1" xfId="5" applyNumberFormat="1" applyFont="1" applyBorder="1"/>
    <xf numFmtId="0" fontId="19" fillId="4" borderId="0" xfId="5" applyFont="1" applyFill="1"/>
    <xf numFmtId="0" fontId="3" fillId="4" borderId="0" xfId="5" applyFill="1"/>
    <xf numFmtId="0" fontId="20" fillId="0" borderId="4" xfId="5" applyFont="1" applyBorder="1"/>
    <xf numFmtId="0" fontId="9" fillId="0" borderId="4" xfId="5" applyFont="1" applyBorder="1" applyAlignment="1">
      <alignment horizontal="center"/>
    </xf>
    <xf numFmtId="0" fontId="3" fillId="0" borderId="4" xfId="5" applyBorder="1"/>
    <xf numFmtId="0" fontId="3" fillId="0" borderId="2" xfId="5" applyBorder="1"/>
    <xf numFmtId="0" fontId="19" fillId="4" borderId="0" xfId="2" applyFont="1" applyFill="1"/>
    <xf numFmtId="0" fontId="3" fillId="0" borderId="4" xfId="2" applyFont="1" applyBorder="1"/>
    <xf numFmtId="0" fontId="3" fillId="0" borderId="4" xfId="2" applyFont="1" applyBorder="1" applyAlignment="1">
      <alignment horizontal="center"/>
    </xf>
    <xf numFmtId="0" fontId="3" fillId="0" borderId="4" xfId="2" applyFont="1" applyBorder="1" applyAlignment="1">
      <alignment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wrapText="1"/>
    </xf>
    <xf numFmtId="0" fontId="3" fillId="0" borderId="1" xfId="2" applyFont="1" applyBorder="1"/>
    <xf numFmtId="0" fontId="3" fillId="0" borderId="1" xfId="2" applyFont="1" applyBorder="1" applyAlignment="1">
      <alignment horizontal="left"/>
    </xf>
    <xf numFmtId="0" fontId="3" fillId="0" borderId="0" xfId="2" applyFont="1"/>
    <xf numFmtId="0" fontId="26" fillId="0" borderId="2" xfId="2" applyBorder="1" applyAlignment="1">
      <alignment horizontal="center" vertical="center"/>
    </xf>
    <xf numFmtId="0" fontId="11" fillId="0" borderId="0" xfId="2" applyFont="1"/>
    <xf numFmtId="0" fontId="3" fillId="0" borderId="2" xfId="2" applyFont="1" applyBorder="1"/>
    <xf numFmtId="0" fontId="26" fillId="0" borderId="1" xfId="2" applyBorder="1" applyAlignment="1">
      <alignment horizontal="center" vertical="center"/>
    </xf>
    <xf numFmtId="0" fontId="10" fillId="0" borderId="0" xfId="2" applyFont="1"/>
    <xf numFmtId="0" fontId="25" fillId="0" borderId="0" xfId="2" applyFont="1"/>
    <xf numFmtId="0" fontId="25" fillId="0" borderId="6" xfId="2" applyFont="1" applyBorder="1"/>
    <xf numFmtId="0" fontId="15" fillId="0" borderId="7" xfId="2" applyFont="1" applyBorder="1"/>
    <xf numFmtId="0" fontId="15" fillId="0" borderId="5" xfId="2" applyFont="1" applyBorder="1"/>
    <xf numFmtId="0" fontId="17" fillId="0" borderId="1" xfId="2" applyFont="1" applyBorder="1"/>
    <xf numFmtId="0" fontId="8" fillId="0" borderId="1" xfId="2" applyFont="1" applyBorder="1"/>
    <xf numFmtId="2" fontId="17" fillId="0" borderId="1" xfId="2" applyNumberFormat="1" applyFont="1" applyBorder="1"/>
    <xf numFmtId="2" fontId="19" fillId="0" borderId="1" xfId="2" applyNumberFormat="1" applyFont="1" applyBorder="1"/>
    <xf numFmtId="2" fontId="8" fillId="0" borderId="1" xfId="4" applyNumberFormat="1" applyFont="1" applyBorder="1"/>
    <xf numFmtId="0" fontId="19" fillId="0" borderId="1" xfId="2" applyFont="1" applyBorder="1"/>
    <xf numFmtId="2" fontId="10" fillId="0" borderId="1" xfId="2" applyNumberFormat="1" applyFont="1" applyBorder="1"/>
    <xf numFmtId="0" fontId="20" fillId="0" borderId="0" xfId="2" applyFont="1"/>
    <xf numFmtId="0" fontId="17" fillId="0" borderId="4" xfId="2" applyFont="1" applyBorder="1" applyAlignment="1">
      <alignment horizontal="center"/>
    </xf>
    <xf numFmtId="0" fontId="19" fillId="0" borderId="4" xfId="2" applyFont="1" applyBorder="1"/>
    <xf numFmtId="14" fontId="19" fillId="0" borderId="1" xfId="2" applyNumberFormat="1" applyFont="1" applyBorder="1"/>
    <xf numFmtId="0" fontId="10" fillId="0" borderId="0" xfId="5" applyFont="1"/>
    <xf numFmtId="0" fontId="19" fillId="3" borderId="0" xfId="5" applyFont="1" applyFill="1"/>
    <xf numFmtId="14" fontId="3" fillId="0" borderId="4" xfId="5" applyNumberFormat="1" applyBorder="1"/>
    <xf numFmtId="14" fontId="3" fillId="0" borderId="1" xfId="5" applyNumberFormat="1" applyBorder="1"/>
    <xf numFmtId="0" fontId="22" fillId="0" borderId="0" xfId="5" applyFont="1" applyAlignment="1">
      <alignment horizontal="left" vertical="center" wrapText="1"/>
    </xf>
    <xf numFmtId="164" fontId="22" fillId="0" borderId="0" xfId="5" applyNumberFormat="1" applyFont="1" applyAlignment="1">
      <alignment horizontal="center" vertical="center"/>
    </xf>
    <xf numFmtId="165" fontId="22" fillId="0" borderId="0" xfId="5" applyNumberFormat="1" applyFont="1" applyAlignment="1">
      <alignment horizontal="right" vertical="center"/>
    </xf>
    <xf numFmtId="4" fontId="22" fillId="0" borderId="0" xfId="5" applyNumberFormat="1" applyFont="1" applyAlignment="1">
      <alignment horizontal="right" vertical="center"/>
    </xf>
    <xf numFmtId="0" fontId="14" fillId="0" borderId="6" xfId="5" applyFont="1" applyBorder="1" applyAlignment="1">
      <alignment horizontal="left"/>
    </xf>
    <xf numFmtId="0" fontId="14" fillId="0" borderId="5" xfId="5" applyFont="1" applyBorder="1" applyAlignment="1">
      <alignment horizontal="left"/>
    </xf>
    <xf numFmtId="0" fontId="3" fillId="0" borderId="1" xfId="5" applyBorder="1" applyAlignment="1">
      <alignment horizontal="center"/>
    </xf>
    <xf numFmtId="0" fontId="17" fillId="2" borderId="0" xfId="5" applyFont="1" applyFill="1"/>
    <xf numFmtId="2" fontId="12" fillId="0" borderId="0" xfId="5" applyNumberFormat="1" applyFont="1"/>
    <xf numFmtId="0" fontId="3" fillId="3" borderId="0" xfId="5" applyFill="1"/>
    <xf numFmtId="0" fontId="3" fillId="0" borderId="4" xfId="5" applyBorder="1" applyAlignment="1">
      <alignment horizontal="center"/>
    </xf>
    <xf numFmtId="0" fontId="28" fillId="0" borderId="0" xfId="5" applyFont="1"/>
    <xf numFmtId="0" fontId="3" fillId="0" borderId="2" xfId="5" applyBorder="1" applyAlignment="1">
      <alignment horizontal="center"/>
    </xf>
    <xf numFmtId="0" fontId="10" fillId="0" borderId="1" xfId="5" applyFont="1" applyBorder="1" applyAlignment="1">
      <alignment horizontal="right"/>
    </xf>
    <xf numFmtId="0" fontId="11" fillId="0" borderId="1" xfId="5" applyFont="1" applyBorder="1" applyAlignment="1">
      <alignment horizontal="right"/>
    </xf>
    <xf numFmtId="0" fontId="9" fillId="4" borderId="0" xfId="5" applyFont="1" applyFill="1"/>
    <xf numFmtId="2" fontId="3" fillId="7" borderId="0" xfId="5" applyNumberFormat="1" applyFill="1"/>
    <xf numFmtId="0" fontId="3" fillId="0" borderId="3" xfId="5" applyBorder="1"/>
    <xf numFmtId="0" fontId="3" fillId="0" borderId="4" xfId="5" applyBorder="1" applyAlignment="1">
      <alignment wrapText="1"/>
    </xf>
    <xf numFmtId="0" fontId="3" fillId="0" borderId="1" xfId="5" applyBorder="1" applyAlignment="1">
      <alignment wrapText="1"/>
    </xf>
    <xf numFmtId="0" fontId="3" fillId="0" borderId="0" xfId="5" applyAlignment="1">
      <alignment horizontal="center"/>
    </xf>
    <xf numFmtId="2" fontId="14" fillId="0" borderId="1" xfId="2" applyNumberFormat="1" applyFont="1" applyBorder="1"/>
    <xf numFmtId="0" fontId="19" fillId="3" borderId="0" xfId="2" applyFont="1" applyFill="1"/>
    <xf numFmtId="0" fontId="2" fillId="0" borderId="4" xfId="2" applyFont="1" applyBorder="1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wrapText="1"/>
    </xf>
    <xf numFmtId="0" fontId="2" fillId="0" borderId="1" xfId="2" applyFont="1" applyBorder="1"/>
    <xf numFmtId="0" fontId="2" fillId="0" borderId="0" xfId="2" applyFont="1"/>
    <xf numFmtId="0" fontId="26" fillId="0" borderId="3" xfId="2" applyBorder="1"/>
    <xf numFmtId="0" fontId="2" fillId="0" borderId="3" xfId="2" applyFont="1" applyBorder="1"/>
    <xf numFmtId="0" fontId="2" fillId="0" borderId="2" xfId="2" applyFont="1" applyBorder="1"/>
    <xf numFmtId="2" fontId="26" fillId="7" borderId="0" xfId="2" applyNumberFormat="1" applyFill="1"/>
    <xf numFmtId="0" fontId="28" fillId="0" borderId="0" xfId="2" applyFont="1"/>
    <xf numFmtId="0" fontId="2" fillId="0" borderId="4" xfId="2" applyFont="1" applyBorder="1" applyAlignment="1">
      <alignment horizontal="center"/>
    </xf>
    <xf numFmtId="0" fontId="2" fillId="0" borderId="4" xfId="2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6" fillId="0" borderId="0" xfId="0" applyFont="1"/>
    <xf numFmtId="0" fontId="9" fillId="0" borderId="0" xfId="0" applyFont="1"/>
    <xf numFmtId="0" fontId="17" fillId="0" borderId="0" xfId="0" applyFont="1"/>
    <xf numFmtId="0" fontId="13" fillId="0" borderId="0" xfId="0" applyFont="1"/>
    <xf numFmtId="0" fontId="14" fillId="0" borderId="0" xfId="0" applyFont="1"/>
    <xf numFmtId="0" fontId="14" fillId="0" borderId="6" xfId="0" applyFont="1" applyBorder="1"/>
    <xf numFmtId="0" fontId="9" fillId="0" borderId="7" xfId="0" applyFont="1" applyBorder="1"/>
    <xf numFmtId="0" fontId="10" fillId="0" borderId="1" xfId="0" applyFont="1" applyBorder="1"/>
    <xf numFmtId="0" fontId="11" fillId="0" borderId="1" xfId="0" applyFont="1" applyBorder="1"/>
    <xf numFmtId="0" fontId="18" fillId="0" borderId="0" xfId="0" applyFont="1"/>
    <xf numFmtId="0" fontId="13" fillId="0" borderId="1" xfId="0" applyFont="1" applyBorder="1"/>
    <xf numFmtId="0" fontId="9" fillId="0" borderId="1" xfId="0" applyFont="1" applyBorder="1"/>
    <xf numFmtId="0" fontId="12" fillId="0" borderId="1" xfId="0" applyFont="1" applyBorder="1"/>
    <xf numFmtId="0" fontId="1" fillId="0" borderId="0" xfId="0" applyFont="1"/>
    <xf numFmtId="0" fontId="22" fillId="2" borderId="8" xfId="0" applyFont="1" applyFill="1" applyBorder="1" applyAlignment="1">
      <alignment horizontal="left" vertical="center" wrapText="1"/>
    </xf>
    <xf numFmtId="164" fontId="22" fillId="2" borderId="8" xfId="0" applyNumberFormat="1" applyFont="1" applyFill="1" applyBorder="1" applyAlignment="1">
      <alignment horizontal="center" vertical="center"/>
    </xf>
    <xf numFmtId="4" fontId="22" fillId="2" borderId="8" xfId="0" applyNumberFormat="1" applyFont="1" applyFill="1" applyBorder="1" applyAlignment="1">
      <alignment horizontal="right" vertical="center"/>
    </xf>
    <xf numFmtId="0" fontId="12" fillId="0" borderId="0" xfId="0" applyFont="1"/>
    <xf numFmtId="0" fontId="14" fillId="0" borderId="1" xfId="2" applyFont="1" applyBorder="1" applyAlignment="1">
      <alignment horizontal="left"/>
    </xf>
    <xf numFmtId="0" fontId="9" fillId="0" borderId="1" xfId="2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0" fontId="14" fillId="0" borderId="5" xfId="2" applyFont="1" applyBorder="1" applyAlignment="1">
      <alignment horizontal="left"/>
    </xf>
    <xf numFmtId="0" fontId="26" fillId="0" borderId="1" xfId="2" applyBorder="1" applyAlignment="1">
      <alignment horizontal="left"/>
    </xf>
    <xf numFmtId="0" fontId="9" fillId="0" borderId="0" xfId="2" applyFont="1" applyAlignment="1">
      <alignment horizontal="left" wrapText="1"/>
    </xf>
    <xf numFmtId="0" fontId="14" fillId="0" borderId="0" xfId="2" applyFont="1" applyAlignment="1">
      <alignment horizontal="left" wrapText="1"/>
    </xf>
    <xf numFmtId="0" fontId="9" fillId="0" borderId="6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14" fillId="0" borderId="1" xfId="3" applyFont="1" applyBorder="1" applyAlignment="1">
      <alignment horizontal="left"/>
    </xf>
    <xf numFmtId="0" fontId="9" fillId="0" borderId="0" xfId="3" applyFont="1" applyAlignment="1">
      <alignment horizontal="left" wrapText="1"/>
    </xf>
    <xf numFmtId="0" fontId="14" fillId="0" borderId="0" xfId="3" applyFont="1" applyAlignment="1">
      <alignment horizontal="left" wrapText="1"/>
    </xf>
    <xf numFmtId="0" fontId="9" fillId="0" borderId="6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4" fillId="0" borderId="1" xfId="3" applyBorder="1" applyAlignment="1">
      <alignment horizontal="left"/>
    </xf>
    <xf numFmtId="0" fontId="9" fillId="0" borderId="1" xfId="3" applyFont="1" applyBorder="1" applyAlignment="1">
      <alignment horizontal="left"/>
    </xf>
    <xf numFmtId="0" fontId="14" fillId="0" borderId="6" xfId="3" applyFont="1" applyBorder="1" applyAlignment="1">
      <alignment horizontal="left"/>
    </xf>
    <xf numFmtId="0" fontId="14" fillId="0" borderId="5" xfId="3" applyFont="1" applyBorder="1" applyAlignment="1">
      <alignment horizontal="left"/>
    </xf>
    <xf numFmtId="0" fontId="4" fillId="0" borderId="6" xfId="3" applyBorder="1" applyAlignment="1">
      <alignment horizontal="left"/>
    </xf>
    <xf numFmtId="0" fontId="4" fillId="0" borderId="5" xfId="3" applyBorder="1" applyAlignment="1">
      <alignment horizontal="left"/>
    </xf>
    <xf numFmtId="0" fontId="4" fillId="0" borderId="4" xfId="3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9" fillId="0" borderId="1" xfId="5" applyFont="1" applyBorder="1" applyAlignment="1">
      <alignment horizontal="left"/>
    </xf>
    <xf numFmtId="0" fontId="14" fillId="0" borderId="1" xfId="5" applyFont="1" applyBorder="1" applyAlignment="1">
      <alignment horizontal="left"/>
    </xf>
    <xf numFmtId="0" fontId="3" fillId="0" borderId="1" xfId="5" applyBorder="1" applyAlignment="1">
      <alignment horizontal="left"/>
    </xf>
    <xf numFmtId="0" fontId="14" fillId="0" borderId="6" xfId="5" applyFont="1" applyBorder="1" applyAlignment="1">
      <alignment horizontal="left"/>
    </xf>
    <xf numFmtId="0" fontId="14" fillId="0" borderId="5" xfId="5" applyFont="1" applyBorder="1" applyAlignment="1">
      <alignment horizontal="left"/>
    </xf>
    <xf numFmtId="0" fontId="9" fillId="0" borderId="0" xfId="5" applyFont="1" applyAlignment="1">
      <alignment horizontal="left" wrapText="1"/>
    </xf>
    <xf numFmtId="0" fontId="14" fillId="0" borderId="0" xfId="5" applyFont="1" applyAlignment="1">
      <alignment horizontal="left" wrapText="1"/>
    </xf>
    <xf numFmtId="0" fontId="9" fillId="0" borderId="6" xfId="5" applyFont="1" applyBorder="1" applyAlignment="1">
      <alignment horizontal="center"/>
    </xf>
    <xf numFmtId="0" fontId="9" fillId="0" borderId="5" xfId="5" applyFont="1" applyBorder="1" applyAlignment="1">
      <alignment horizontal="center"/>
    </xf>
    <xf numFmtId="0" fontId="26" fillId="0" borderId="4" xfId="2" applyBorder="1" applyAlignment="1">
      <alignment horizontal="center" vertical="center"/>
    </xf>
    <xf numFmtId="0" fontId="26" fillId="0" borderId="2" xfId="2" applyBorder="1" applyAlignment="1">
      <alignment horizontal="center" vertical="center"/>
    </xf>
    <xf numFmtId="0" fontId="17" fillId="0" borderId="1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8" fillId="0" borderId="5" xfId="2" applyFont="1" applyBorder="1" applyAlignment="1">
      <alignment horizontal="left"/>
    </xf>
    <xf numFmtId="0" fontId="19" fillId="0" borderId="1" xfId="2" applyFont="1" applyBorder="1" applyAlignment="1">
      <alignment horizontal="left"/>
    </xf>
    <xf numFmtId="0" fontId="17" fillId="0" borderId="6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9" fillId="2" borderId="0" xfId="5" applyFont="1" applyFill="1" applyAlignment="1">
      <alignment horizontal="left" wrapText="1"/>
    </xf>
    <xf numFmtId="0" fontId="3" fillId="0" borderId="0" xfId="5" applyAlignment="1">
      <alignment horizontal="center"/>
    </xf>
    <xf numFmtId="0" fontId="3" fillId="0" borderId="4" xfId="5" applyBorder="1" applyAlignment="1">
      <alignment horizontal="center" vertical="center"/>
    </xf>
    <xf numFmtId="0" fontId="3" fillId="0" borderId="2" xfId="5" applyBorder="1" applyAlignment="1">
      <alignment horizontal="center" vertical="center"/>
    </xf>
    <xf numFmtId="0" fontId="3" fillId="0" borderId="6" xfId="5" applyBorder="1" applyAlignment="1">
      <alignment horizontal="left"/>
    </xf>
    <xf numFmtId="0" fontId="3" fillId="0" borderId="5" xfId="5" applyBorder="1" applyAlignment="1">
      <alignment horizontal="left"/>
    </xf>
    <xf numFmtId="0" fontId="2" fillId="0" borderId="1" xfId="2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</cellXfs>
  <cellStyles count="6">
    <cellStyle name="Обычный" xfId="0" builtinId="0"/>
    <cellStyle name="Обычный 2" xfId="1" xr:uid="{4749D32C-81DC-4308-82A3-C7E344F95A74}"/>
    <cellStyle name="Обычный 2 3" xfId="4" xr:uid="{FC0FCCB7-8614-432A-A7B9-BAB0E1640F7C}"/>
    <cellStyle name="Обычный 3" xfId="3" xr:uid="{6984929E-B127-4396-97B0-39985C451D16}"/>
    <cellStyle name="Обычный 4" xfId="2" xr:uid="{FFFC6323-146C-4B06-A649-B68C0E7D06A3}"/>
    <cellStyle name="Обычный 5" xfId="5" xr:uid="{847796F7-B202-4D90-9590-630CB12DF2A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76;&#1085;%20&#1090;&#1072;&#1088;&#1080;&#1092;&#1099;\&#1056;&#1072;&#1089;&#1095;&#1077;&#1090;%20&#1054;&#1044;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&#1079;&#1072;%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20-21&#1075;/&#1055;&#1077;&#1088;&#1077;&#1095;&#1085;&#1080;%2021/&#1057;&#1084;&#1077;&#1090;&#1099;2021&#1075;.%20&#1076;&#1083;&#1103;%20&#1086;&#1090;&#1087;&#1088;&#1072;&#1074;&#1082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&#1099;%20&#1087;&#1086;%20&#1079;&#1087;%2021/2021&#1075;&#1086;&#1076;%20&#1089;%20&#1086;&#1090;&#1095;/&#1086;&#1090;&#1095;&#1077;&#1090;2021&#1075;/&#1086;&#1090;&#1095;&#1077;&#1090;%20&#1079;&#1072;..2021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 по июнь"/>
      <sheetName val="норматив по ГВС по июн 2017 "/>
      <sheetName val="норматив по ГВС с июля, август "/>
      <sheetName val="норматив по ГВС сентябрь"/>
      <sheetName val="теплоэнерго"/>
      <sheetName val="СВЕТ ОДН с 01-05"/>
      <sheetName val="СВЕТ ОДН июнь"/>
      <sheetName val="СВЕТ ОДН с июля"/>
      <sheetName val="свет ОДН"/>
      <sheetName val="МУП СТЭ"/>
      <sheetName val="норматив по ГВС по май 2017"/>
      <sheetName val="ХОСТА"/>
      <sheetName val="Площади по ОДН"/>
      <sheetName val=" СЧЕТЧИКИ э|ЭНЕРГИ"/>
      <sheetName val="новые нормативы "/>
      <sheetName val="Расчет в жилищну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В 2021 "/>
      <sheetName val="факт 2021"/>
      <sheetName val="ОТЧЕТ ЗА 2021 год"/>
      <sheetName val="отч.20г.отправ."/>
      <sheetName val=" 45 отчет"/>
      <sheetName val="Лист1"/>
    </sheetNames>
    <sheetDataSet>
      <sheetData sheetId="0">
        <row r="5">
          <cell r="Y5">
            <v>168735.6</v>
          </cell>
          <cell r="EL5">
            <v>36364.164000000004</v>
          </cell>
        </row>
        <row r="9">
          <cell r="Y9">
            <v>8692.4399999999987</v>
          </cell>
        </row>
        <row r="12">
          <cell r="Y12">
            <v>42950.879999999997</v>
          </cell>
          <cell r="EL12">
            <v>24129.491999999998</v>
          </cell>
        </row>
        <row r="15">
          <cell r="Y15">
            <v>21986.76</v>
          </cell>
        </row>
        <row r="29">
          <cell r="E29">
            <v>95446.296000000017</v>
          </cell>
          <cell r="Y29">
            <v>86924.400000000009</v>
          </cell>
          <cell r="EL29">
            <v>109092.49199999998</v>
          </cell>
        </row>
        <row r="43">
          <cell r="Y43">
            <v>6135.84</v>
          </cell>
        </row>
        <row r="47">
          <cell r="EH47">
            <v>75716.13</v>
          </cell>
        </row>
        <row r="48">
          <cell r="EH48">
            <v>189588.42</v>
          </cell>
        </row>
      </sheetData>
      <sheetData sheetId="1">
        <row r="9">
          <cell r="AB9">
            <v>3873.6004840000001</v>
          </cell>
          <cell r="AW9">
            <v>90353.524400000009</v>
          </cell>
        </row>
        <row r="10">
          <cell r="AB10">
            <v>5387.4664999999995</v>
          </cell>
          <cell r="AW10">
            <v>125665.15</v>
          </cell>
        </row>
        <row r="12">
          <cell r="AB12">
            <v>5111.3176009999997</v>
          </cell>
          <cell r="AW12">
            <v>119223.84909999999</v>
          </cell>
        </row>
        <row r="13">
          <cell r="AB13">
            <v>7103.5697200000004</v>
          </cell>
          <cell r="AW13">
            <v>165694.052</v>
          </cell>
        </row>
        <row r="14">
          <cell r="AW14">
            <v>79344.543999999994</v>
          </cell>
        </row>
        <row r="15">
          <cell r="AB15">
            <v>1555.3241599999999</v>
          </cell>
          <cell r="AW15">
            <v>36278.655999999995</v>
          </cell>
        </row>
        <row r="16">
          <cell r="AW16">
            <v>105050.05899999999</v>
          </cell>
        </row>
        <row r="17">
          <cell r="AB17">
            <v>3586.5479</v>
          </cell>
          <cell r="AW17">
            <v>83657.89</v>
          </cell>
        </row>
        <row r="18">
          <cell r="AB18">
            <v>6016.0176700000002</v>
          </cell>
          <cell r="AW18">
            <v>140326.397</v>
          </cell>
        </row>
        <row r="19">
          <cell r="AB19">
            <v>2891.0617839999995</v>
          </cell>
          <cell r="AW19">
            <v>67435.354399999997</v>
          </cell>
        </row>
        <row r="20">
          <cell r="AB20">
            <v>1943.7528499999999</v>
          </cell>
        </row>
        <row r="21">
          <cell r="AB21">
            <v>1700.8139199999998</v>
          </cell>
          <cell r="AW21">
            <v>39672.271999999997</v>
          </cell>
        </row>
        <row r="22">
          <cell r="AB22">
            <v>3555.7439840000002</v>
          </cell>
          <cell r="AW22">
            <v>82939.374400000001</v>
          </cell>
        </row>
        <row r="23">
          <cell r="AB23">
            <v>1984.647704</v>
          </cell>
          <cell r="AW23">
            <v>46292.826400000005</v>
          </cell>
        </row>
        <row r="24">
          <cell r="AB24">
            <v>3489.9034299999994</v>
          </cell>
          <cell r="AW24">
            <v>81403.612999999998</v>
          </cell>
        </row>
        <row r="25">
          <cell r="AB25">
            <v>3447.3911289999996</v>
          </cell>
        </row>
        <row r="26">
          <cell r="AB26">
            <v>4246.4018999999998</v>
          </cell>
          <cell r="AW26">
            <v>99049.29</v>
          </cell>
        </row>
        <row r="27">
          <cell r="AB27">
            <v>2806.2303099999999</v>
          </cell>
          <cell r="AW27">
            <v>65456.620999999999</v>
          </cell>
        </row>
        <row r="28">
          <cell r="AB28">
            <v>3619.3233309999996</v>
          </cell>
          <cell r="AW28">
            <v>84422.392099999983</v>
          </cell>
        </row>
        <row r="29">
          <cell r="AB29">
            <v>2138.691425</v>
          </cell>
          <cell r="AW29">
            <v>49885.967499999999</v>
          </cell>
        </row>
        <row r="30">
          <cell r="AB30">
            <v>7169.048158999999</v>
          </cell>
          <cell r="AW30">
            <v>167221.36689999999</v>
          </cell>
        </row>
        <row r="31">
          <cell r="AB31">
            <v>3555.0841299999997</v>
          </cell>
          <cell r="AW31">
            <v>82923.982999999993</v>
          </cell>
        </row>
        <row r="32">
          <cell r="AB32">
            <v>2023.8205</v>
          </cell>
          <cell r="AW32">
            <v>47206.549999999996</v>
          </cell>
        </row>
        <row r="33">
          <cell r="AB33">
            <v>2218.5257120000001</v>
          </cell>
          <cell r="AW33">
            <v>51748.139199999998</v>
          </cell>
        </row>
        <row r="34">
          <cell r="AB34">
            <v>1971.8368800000001</v>
          </cell>
          <cell r="AW34">
            <v>45994.008000000002</v>
          </cell>
        </row>
        <row r="35">
          <cell r="AB35">
            <v>2294.9239299999999</v>
          </cell>
          <cell r="AW35">
            <v>53530.163</v>
          </cell>
        </row>
        <row r="36">
          <cell r="AB36">
            <v>2795.5277999999998</v>
          </cell>
          <cell r="AW36">
            <v>65206.979999999996</v>
          </cell>
        </row>
        <row r="37">
          <cell r="AB37">
            <v>4122.6551339999996</v>
          </cell>
          <cell r="AW37">
            <v>96162.839399999997</v>
          </cell>
        </row>
        <row r="38">
          <cell r="AB38">
            <v>4596.6878100000004</v>
          </cell>
          <cell r="AW38">
            <v>107219.871</v>
          </cell>
        </row>
        <row r="41">
          <cell r="AB41">
            <v>4199.4717959999998</v>
          </cell>
          <cell r="AW41">
            <v>97954.623600000006</v>
          </cell>
        </row>
        <row r="42">
          <cell r="AB42">
            <v>4767.6865600000001</v>
          </cell>
          <cell r="AW42">
            <v>111208.496</v>
          </cell>
        </row>
        <row r="43">
          <cell r="AB43">
            <v>4036.8982549999996</v>
          </cell>
          <cell r="AW43">
            <v>94162.520499999984</v>
          </cell>
        </row>
        <row r="44">
          <cell r="AB44">
            <v>2278.9908699999996</v>
          </cell>
          <cell r="AW44">
            <v>53158.517</v>
          </cell>
        </row>
        <row r="45">
          <cell r="AB45">
            <v>725.2761099999999</v>
          </cell>
          <cell r="AW45">
            <v>16917.400999999998</v>
          </cell>
        </row>
        <row r="46">
          <cell r="AB46">
            <v>2355.4695579999998</v>
          </cell>
          <cell r="AW46">
            <v>54942.417799999996</v>
          </cell>
        </row>
        <row r="47">
          <cell r="AB47">
            <v>2318.6867209999996</v>
          </cell>
          <cell r="AW47">
            <v>54084.441099999996</v>
          </cell>
        </row>
        <row r="49">
          <cell r="AB49">
            <v>3583.1681600000002</v>
          </cell>
          <cell r="AW49">
            <v>83579.055999999997</v>
          </cell>
        </row>
        <row r="50">
          <cell r="AB50">
            <v>2085.2995799999999</v>
          </cell>
          <cell r="AW50">
            <v>48640.578000000001</v>
          </cell>
        </row>
        <row r="51">
          <cell r="AB51">
            <v>2025.462088</v>
          </cell>
          <cell r="AW51">
            <v>47244.840799999998</v>
          </cell>
        </row>
        <row r="52">
          <cell r="AB52">
            <v>3631.9973559999994</v>
          </cell>
          <cell r="AW52">
            <v>84718.019599999985</v>
          </cell>
        </row>
        <row r="53">
          <cell r="AB53">
            <v>2390.1843159999999</v>
          </cell>
          <cell r="AW53">
            <v>55752.155600000006</v>
          </cell>
        </row>
        <row r="54">
          <cell r="AB54">
            <v>3991.2637179999997</v>
          </cell>
          <cell r="AW54">
            <v>93098.073799999984</v>
          </cell>
        </row>
        <row r="55">
          <cell r="AB55">
            <v>3497.9423830000001</v>
          </cell>
          <cell r="AW55">
            <v>81591.1253</v>
          </cell>
        </row>
        <row r="56">
          <cell r="AB56">
            <v>4077.8172500000001</v>
          </cell>
          <cell r="AW56">
            <v>95116.974999999991</v>
          </cell>
        </row>
        <row r="57">
          <cell r="AB57">
            <v>2928.8665899999996</v>
          </cell>
          <cell r="AW57">
            <v>68317.168999999994</v>
          </cell>
        </row>
        <row r="58">
          <cell r="AB58">
            <v>4070.9773</v>
          </cell>
          <cell r="AW58">
            <v>94957.43</v>
          </cell>
        </row>
        <row r="59">
          <cell r="AB59">
            <v>3519.35545</v>
          </cell>
          <cell r="AW59">
            <v>82090.595000000001</v>
          </cell>
        </row>
        <row r="60">
          <cell r="AB60">
            <v>1992.2762600000001</v>
          </cell>
          <cell r="AW60">
            <v>46470.766000000003</v>
          </cell>
        </row>
        <row r="61">
          <cell r="AB61">
            <v>3425.3664899999999</v>
          </cell>
          <cell r="AW61">
            <v>79898.258999999991</v>
          </cell>
        </row>
        <row r="62">
          <cell r="AB62">
            <v>2909.3123799999998</v>
          </cell>
          <cell r="AW62">
            <v>67861.058000000005</v>
          </cell>
        </row>
        <row r="64">
          <cell r="AB64">
            <v>3505.6353149999995</v>
          </cell>
          <cell r="AW64">
            <v>81770.566500000001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7-21"/>
      <sheetName val="А18-21"/>
      <sheetName val="А25-21"/>
      <sheetName val="В4-21"/>
      <sheetName val="В10-21"/>
      <sheetName val="В10,7-21"/>
      <sheetName val="В10,8-21"/>
      <sheetName val="Лист2"/>
      <sheetName val="В12-21"/>
      <sheetName val="В16-21"/>
      <sheetName val="В17-21"/>
      <sheetName val="В19-21"/>
      <sheetName val="В21-21"/>
      <sheetName val="В22-21"/>
      <sheetName val="В23-21"/>
      <sheetName val="В24-21"/>
      <sheetName val="В25-21"/>
      <sheetName val="В26-21"/>
      <sheetName val="В27-21"/>
      <sheetName val="В28-21"/>
      <sheetName val="В30-21"/>
      <sheetName val="В31-21"/>
      <sheetName val="В31-д"/>
      <sheetName val="В32-21"/>
      <sheetName val="прил.В32"/>
      <sheetName val="В34-21"/>
      <sheetName val="В36-21"/>
      <sheetName val="М13,2-21"/>
      <sheetName val="М30,1-21"/>
      <sheetName val="Лист1"/>
      <sheetName val="М18-21"/>
      <sheetName val="М19-21"/>
      <sheetName val="М28-21"/>
      <sheetName val="М30-21"/>
      <sheetName val="М39-21"/>
      <sheetName val="М41-21"/>
      <sheetName val="М45-21"/>
      <sheetName val="М47-21"/>
      <sheetName val="перечень"/>
      <sheetName val="М,Б34,18-21"/>
      <sheetName val="Т3-21"/>
      <sheetName val="Т4-21"/>
      <sheetName val="Т10-21"/>
      <sheetName val="Т13-21"/>
      <sheetName val="Т15-21"/>
      <sheetName val="Т17,1-21"/>
      <sheetName val="Т17,2-21"/>
      <sheetName val="Т18-21"/>
      <sheetName val="Т21-21"/>
      <sheetName val="Т23-21"/>
      <sheetName val="Т27-21"/>
      <sheetName val="Пл.100-21"/>
      <sheetName val="Пл177-21"/>
      <sheetName val="пл179а-21"/>
      <sheetName val="Пл181-21"/>
      <sheetName val="Пл.181а-21"/>
      <sheetName val="Пл187-21"/>
      <sheetName val="Пл191-21"/>
      <sheetName val="ВЛКСМ16-21"/>
    </sheetNames>
    <sheetDataSet>
      <sheetData sheetId="0">
        <row r="19">
          <cell r="I19">
            <v>151176.95999999999</v>
          </cell>
          <cell r="K19">
            <v>229091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3">
          <cell r="F33">
            <v>64418.31</v>
          </cell>
        </row>
      </sheetData>
      <sheetData sheetId="23"/>
      <sheetData sheetId="24"/>
      <sheetData sheetId="25"/>
      <sheetData sheetId="26">
        <row r="33">
          <cell r="F33">
            <v>148672.16999999998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. на спец.АУП"/>
      <sheetName val="список"/>
      <sheetName val="план на21г."/>
      <sheetName val="АУП год"/>
      <sheetName val="дворн."/>
      <sheetName val="л.клет"/>
      <sheetName val="мус"/>
      <sheetName val="лифт"/>
      <sheetName val="сл.эксп.год"/>
      <sheetName val="поверка приб.общ."/>
      <sheetName val="страх.взнос."/>
      <sheetName val="акт сант."/>
      <sheetName val="конс.общ."/>
      <sheetName val="канцт."/>
      <sheetName val="аварийка"/>
      <sheetName val="дерат."/>
      <sheetName val="дезинс."/>
      <sheetName val="благоуст.тер."/>
      <sheetName val="транс."/>
      <sheetName val="общеэксп.20г."/>
      <sheetName val="Лист3"/>
      <sheetName val="договора 1 сет"/>
      <sheetName val="реклама л."/>
      <sheetName val="мегафон"/>
      <sheetName val="свод антенны"/>
      <sheetName val="Вымп"/>
      <sheetName val="дагом."/>
      <sheetName val="Радист"/>
      <sheetName val="покос"/>
      <sheetName val="распил дер."/>
      <sheetName val="полив дер."/>
      <sheetName val="очистка подвала"/>
      <sheetName val="обрезка дер."/>
      <sheetName val="пеня"/>
      <sheetName val="заземлен."/>
      <sheetName val="мытье око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AN13">
            <v>156613.38859145972</v>
          </cell>
        </row>
        <row r="42">
          <cell r="AN42">
            <v>146092.95218875789</v>
          </cell>
        </row>
        <row r="47">
          <cell r="AN47">
            <v>154551.36604590257</v>
          </cell>
        </row>
        <row r="55">
          <cell r="AN55">
            <v>79110.449442496174</v>
          </cell>
        </row>
        <row r="59">
          <cell r="AN59">
            <v>140435.94456847131</v>
          </cell>
        </row>
        <row r="60">
          <cell r="AN60">
            <v>142230.43115491793</v>
          </cell>
        </row>
        <row r="64">
          <cell r="AN64">
            <v>70663.734140976303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84B3-C0B2-484D-8D7E-DAE3ADCE5C52}">
  <sheetPr>
    <tabColor rgb="FFFF0000"/>
  </sheetPr>
  <dimension ref="A1:J81"/>
  <sheetViews>
    <sheetView topLeftCell="A64" workbookViewId="0">
      <selection activeCell="G51" sqref="G51"/>
    </sheetView>
  </sheetViews>
  <sheetFormatPr defaultRowHeight="15" x14ac:dyDescent="0.25"/>
  <cols>
    <col min="1" max="1" width="4.5703125" style="4" customWidth="1"/>
    <col min="2" max="2" width="44.5703125" style="4" customWidth="1"/>
    <col min="3" max="3" width="14.28515625" style="4" customWidth="1"/>
    <col min="4" max="4" width="10.140625" style="4" customWidth="1"/>
    <col min="5" max="5" width="10.7109375" style="4" customWidth="1"/>
    <col min="6" max="6" width="10" style="4" customWidth="1"/>
    <col min="7" max="7" width="33.28515625" style="4" customWidth="1"/>
    <col min="8" max="8" width="12" style="4" customWidth="1"/>
    <col min="9" max="9" width="9.140625" style="4"/>
    <col min="10" max="10" width="9.5703125" style="4" bestFit="1" customWidth="1"/>
    <col min="11" max="16384" width="9.140625" style="4"/>
  </cols>
  <sheetData>
    <row r="1" spans="1:9" x14ac:dyDescent="0.25">
      <c r="A1" s="1"/>
      <c r="B1" s="1"/>
      <c r="C1" s="2" t="s">
        <v>0</v>
      </c>
      <c r="D1" s="3"/>
      <c r="E1" s="1"/>
    </row>
    <row r="2" spans="1:9" x14ac:dyDescent="0.25">
      <c r="A2" s="1"/>
      <c r="B2" s="2" t="s">
        <v>6</v>
      </c>
      <c r="C2" s="2"/>
      <c r="D2" s="3"/>
      <c r="E2" s="1"/>
    </row>
    <row r="3" spans="1:9" x14ac:dyDescent="0.25">
      <c r="A3" s="1"/>
      <c r="B3" s="2" t="s">
        <v>7</v>
      </c>
      <c r="C3" s="2"/>
      <c r="D3" s="3"/>
      <c r="E3" s="1"/>
    </row>
    <row r="4" spans="1:9" x14ac:dyDescent="0.25">
      <c r="A4" s="1"/>
      <c r="B4" s="2" t="s">
        <v>8</v>
      </c>
      <c r="C4" s="2"/>
      <c r="D4" s="3"/>
      <c r="E4" s="1"/>
    </row>
    <row r="5" spans="1:9" x14ac:dyDescent="0.25">
      <c r="A5" s="5"/>
      <c r="B5" s="300" t="s">
        <v>128</v>
      </c>
      <c r="C5" s="300"/>
      <c r="D5" s="300"/>
      <c r="E5" s="300"/>
    </row>
    <row r="6" spans="1:9" x14ac:dyDescent="0.25">
      <c r="A6" s="5"/>
      <c r="B6" s="6"/>
      <c r="C6" s="6"/>
      <c r="D6" s="6"/>
      <c r="E6" s="6"/>
    </row>
    <row r="7" spans="1:9" ht="17.25" customHeight="1" x14ac:dyDescent="0.25">
      <c r="A7" s="5" t="s">
        <v>9</v>
      </c>
      <c r="B7" s="6" t="s">
        <v>10</v>
      </c>
      <c r="C7" s="6"/>
      <c r="D7" s="6"/>
      <c r="E7" s="6"/>
    </row>
    <row r="8" spans="1:9" ht="18.75" customHeight="1" x14ac:dyDescent="0.25">
      <c r="A8" s="5"/>
      <c r="B8" s="7" t="s">
        <v>129</v>
      </c>
      <c r="C8" s="6"/>
      <c r="D8" s="6"/>
      <c r="E8" s="6"/>
    </row>
    <row r="9" spans="1:9" x14ac:dyDescent="0.25">
      <c r="A9" s="5"/>
      <c r="B9" s="301" t="s">
        <v>11</v>
      </c>
      <c r="C9" s="301"/>
      <c r="D9" s="6"/>
      <c r="E9" s="6"/>
    </row>
    <row r="10" spans="1:9" ht="14.25" customHeight="1" x14ac:dyDescent="0.25">
      <c r="A10" s="5"/>
      <c r="B10" s="301" t="s">
        <v>64</v>
      </c>
      <c r="C10" s="301"/>
      <c r="D10" s="301"/>
      <c r="E10" s="301"/>
    </row>
    <row r="11" spans="1:9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9" ht="15" customHeight="1" x14ac:dyDescent="0.25">
      <c r="A12" s="5"/>
      <c r="B12" s="301" t="s">
        <v>187</v>
      </c>
      <c r="C12" s="301"/>
      <c r="D12" s="301"/>
      <c r="E12" s="301"/>
      <c r="F12" s="301"/>
      <c r="I12" s="9"/>
    </row>
    <row r="13" spans="1:9" x14ac:dyDescent="0.25">
      <c r="A13" s="10" t="s">
        <v>13</v>
      </c>
      <c r="B13" s="11" t="s">
        <v>132</v>
      </c>
      <c r="C13" s="11"/>
      <c r="D13" s="11"/>
      <c r="E13" s="1">
        <v>272073.19</v>
      </c>
    </row>
    <row r="14" spans="1:9" x14ac:dyDescent="0.25">
      <c r="A14" s="12" t="s">
        <v>14</v>
      </c>
      <c r="B14" s="11" t="s">
        <v>525</v>
      </c>
      <c r="C14" s="11"/>
      <c r="D14" s="11"/>
      <c r="E14" s="13"/>
    </row>
    <row r="15" spans="1:9" x14ac:dyDescent="0.25">
      <c r="A15" s="12" t="s">
        <v>15</v>
      </c>
      <c r="B15" s="11" t="s">
        <v>16</v>
      </c>
      <c r="C15" s="11"/>
      <c r="D15" s="11"/>
      <c r="E15" s="1"/>
    </row>
    <row r="16" spans="1:9" x14ac:dyDescent="0.25">
      <c r="A16" s="12"/>
      <c r="B16" s="14" t="s">
        <v>17</v>
      </c>
      <c r="C16" s="11"/>
      <c r="D16" s="11"/>
      <c r="E16" s="1"/>
    </row>
    <row r="17" spans="1:6" x14ac:dyDescent="0.25">
      <c r="A17" s="12"/>
      <c r="B17" s="15" t="s">
        <v>18</v>
      </c>
      <c r="C17" s="16"/>
      <c r="D17" s="17"/>
      <c r="E17" s="18">
        <v>1497059.52</v>
      </c>
    </row>
    <row r="18" spans="1:6" x14ac:dyDescent="0.25">
      <c r="A18" s="12"/>
      <c r="B18" s="15" t="s">
        <v>19</v>
      </c>
      <c r="C18" s="16"/>
      <c r="D18" s="17"/>
      <c r="E18" s="18">
        <v>1502945.16</v>
      </c>
    </row>
    <row r="19" spans="1:6" x14ac:dyDescent="0.25">
      <c r="A19" s="12"/>
      <c r="B19" s="15" t="s">
        <v>20</v>
      </c>
      <c r="C19" s="16"/>
      <c r="D19" s="17"/>
      <c r="E19" s="18">
        <v>1502945.16</v>
      </c>
      <c r="F19" s="19"/>
    </row>
    <row r="20" spans="1:6" x14ac:dyDescent="0.25">
      <c r="A20" s="12"/>
      <c r="B20" s="14" t="s">
        <v>21</v>
      </c>
      <c r="C20" s="11"/>
      <c r="D20" s="11"/>
      <c r="E20" s="1"/>
    </row>
    <row r="21" spans="1:6" x14ac:dyDescent="0.25">
      <c r="A21" s="12"/>
      <c r="B21" s="20">
        <v>3243.24</v>
      </c>
      <c r="C21" s="11"/>
      <c r="D21" s="11"/>
      <c r="E21" s="1"/>
    </row>
    <row r="22" spans="1:6" x14ac:dyDescent="0.25">
      <c r="A22" s="12"/>
      <c r="B22" s="14" t="s">
        <v>55</v>
      </c>
      <c r="C22" s="11"/>
      <c r="D22" s="11"/>
      <c r="E22" s="1"/>
    </row>
    <row r="23" spans="1:6" x14ac:dyDescent="0.25">
      <c r="A23" s="12"/>
      <c r="B23" s="21" t="s">
        <v>188</v>
      </c>
      <c r="C23" s="22"/>
      <c r="D23" s="23"/>
      <c r="E23" s="24">
        <v>69283.899999999994</v>
      </c>
    </row>
    <row r="24" spans="1:6" x14ac:dyDescent="0.25">
      <c r="A24" s="12"/>
      <c r="B24" s="21" t="s">
        <v>189</v>
      </c>
      <c r="C24" s="22"/>
      <c r="D24" s="23"/>
      <c r="E24" s="24">
        <v>12016.27</v>
      </c>
    </row>
    <row r="25" spans="1:6" x14ac:dyDescent="0.25">
      <c r="A25" s="12" t="s">
        <v>24</v>
      </c>
      <c r="B25" s="11" t="s">
        <v>38</v>
      </c>
      <c r="C25" s="11"/>
      <c r="D25" s="11"/>
      <c r="E25" s="2"/>
      <c r="F25" s="25"/>
    </row>
    <row r="26" spans="1:6" x14ac:dyDescent="0.25">
      <c r="A26" s="12"/>
      <c r="B26" s="11" t="s">
        <v>40</v>
      </c>
      <c r="C26" s="11"/>
      <c r="D26" s="11"/>
      <c r="E26" s="2"/>
      <c r="F26" s="25"/>
    </row>
    <row r="27" spans="1:6" x14ac:dyDescent="0.25">
      <c r="A27" s="12"/>
      <c r="B27" s="11" t="s">
        <v>39</v>
      </c>
      <c r="C27" s="11"/>
      <c r="D27" s="11"/>
      <c r="E27" s="1"/>
    </row>
    <row r="28" spans="1:6" x14ac:dyDescent="0.25">
      <c r="A28" s="26" t="s">
        <v>27</v>
      </c>
      <c r="B28" s="296" t="s">
        <v>28</v>
      </c>
      <c r="C28" s="296"/>
      <c r="D28" s="27"/>
      <c r="E28" s="27" t="s">
        <v>29</v>
      </c>
    </row>
    <row r="29" spans="1:6" x14ac:dyDescent="0.25">
      <c r="A29" s="28">
        <v>1</v>
      </c>
      <c r="B29" s="297" t="s">
        <v>30</v>
      </c>
      <c r="C29" s="298"/>
      <c r="D29" s="27"/>
      <c r="E29" s="29">
        <v>175285.01519999997</v>
      </c>
    </row>
    <row r="30" spans="1:6" x14ac:dyDescent="0.25">
      <c r="A30" s="28">
        <v>2</v>
      </c>
      <c r="B30" s="299" t="s">
        <v>498</v>
      </c>
      <c r="C30" s="299"/>
      <c r="D30" s="27"/>
      <c r="E30" s="29">
        <v>13305.463200000002</v>
      </c>
    </row>
    <row r="31" spans="1:6" x14ac:dyDescent="0.25">
      <c r="A31" s="28">
        <v>3</v>
      </c>
      <c r="B31" s="295" t="s">
        <v>499</v>
      </c>
      <c r="C31" s="295"/>
      <c r="D31" s="27"/>
      <c r="E31" s="29">
        <v>48593.865599999997</v>
      </c>
    </row>
    <row r="32" spans="1:6" x14ac:dyDescent="0.25">
      <c r="A32" s="28">
        <v>4</v>
      </c>
      <c r="B32" s="30" t="s">
        <v>500</v>
      </c>
      <c r="C32" s="30"/>
      <c r="D32" s="27"/>
      <c r="E32" s="29">
        <v>24875.431199999995</v>
      </c>
    </row>
    <row r="33" spans="1:10" x14ac:dyDescent="0.25">
      <c r="A33" s="28">
        <v>5</v>
      </c>
      <c r="B33" s="295" t="s">
        <v>2</v>
      </c>
      <c r="C33" s="295"/>
      <c r="D33" s="27"/>
      <c r="E33" s="31">
        <v>1986.6</v>
      </c>
      <c r="H33" s="32"/>
      <c r="J33" s="33"/>
    </row>
    <row r="34" spans="1:10" x14ac:dyDescent="0.25">
      <c r="A34" s="28">
        <v>6</v>
      </c>
      <c r="B34" s="295" t="s">
        <v>3</v>
      </c>
      <c r="C34" s="295"/>
      <c r="D34" s="27"/>
      <c r="E34" s="31">
        <v>14950.1</v>
      </c>
      <c r="H34" s="32"/>
      <c r="J34" s="33"/>
    </row>
    <row r="35" spans="1:10" x14ac:dyDescent="0.25">
      <c r="A35" s="28">
        <v>7</v>
      </c>
      <c r="B35" s="299" t="s">
        <v>31</v>
      </c>
      <c r="C35" s="299"/>
      <c r="D35" s="27"/>
      <c r="E35" s="31">
        <v>37602.396000000001</v>
      </c>
    </row>
    <row r="36" spans="1:10" x14ac:dyDescent="0.25">
      <c r="A36" s="28">
        <v>8</v>
      </c>
      <c r="B36" s="295" t="s">
        <v>501</v>
      </c>
      <c r="C36" s="295"/>
      <c r="D36" s="27"/>
      <c r="E36" s="31">
        <v>1048.92</v>
      </c>
      <c r="H36" s="32"/>
      <c r="J36" s="33"/>
    </row>
    <row r="37" spans="1:10" x14ac:dyDescent="0.25">
      <c r="A37" s="28">
        <v>9</v>
      </c>
      <c r="B37" s="295" t="s">
        <v>502</v>
      </c>
      <c r="C37" s="295"/>
      <c r="D37" s="27"/>
      <c r="E37" s="31">
        <f>'[2]факт 2021'!$AB$9</f>
        <v>3873.6004840000001</v>
      </c>
      <c r="H37" s="32"/>
      <c r="J37" s="33"/>
    </row>
    <row r="38" spans="1:10" x14ac:dyDescent="0.25">
      <c r="A38" s="28">
        <v>10</v>
      </c>
      <c r="B38" s="299" t="s">
        <v>503</v>
      </c>
      <c r="C38" s="299"/>
      <c r="D38" s="30"/>
      <c r="E38" s="31">
        <v>3470.99</v>
      </c>
      <c r="H38" s="32"/>
      <c r="J38" s="33"/>
    </row>
    <row r="39" spans="1:10" x14ac:dyDescent="0.25">
      <c r="A39" s="28">
        <v>11</v>
      </c>
      <c r="B39" s="295" t="s">
        <v>504</v>
      </c>
      <c r="C39" s="295"/>
      <c r="D39" s="27"/>
      <c r="E39" s="31">
        <f>'[2]для ЛВ 2021 '!$E$29</f>
        <v>95446.296000000017</v>
      </c>
      <c r="H39" s="34"/>
    </row>
    <row r="40" spans="1:10" x14ac:dyDescent="0.25">
      <c r="A40" s="28">
        <v>12</v>
      </c>
      <c r="B40" s="297" t="s">
        <v>526</v>
      </c>
      <c r="C40" s="298"/>
      <c r="D40" s="27"/>
      <c r="E40" s="31">
        <v>103635.83</v>
      </c>
      <c r="H40" s="34"/>
      <c r="J40" s="33"/>
    </row>
    <row r="41" spans="1:10" x14ac:dyDescent="0.25">
      <c r="A41" s="28">
        <v>13</v>
      </c>
      <c r="B41" s="295" t="s">
        <v>505</v>
      </c>
      <c r="C41" s="295"/>
      <c r="D41" s="27"/>
      <c r="E41" s="31">
        <v>144149.07</v>
      </c>
      <c r="H41" s="32"/>
      <c r="J41" s="33"/>
    </row>
    <row r="42" spans="1:10" x14ac:dyDescent="0.25">
      <c r="A42" s="28">
        <v>14</v>
      </c>
      <c r="B42" s="295" t="s">
        <v>506</v>
      </c>
      <c r="C42" s="295"/>
      <c r="D42" s="27"/>
      <c r="E42" s="31">
        <v>156613.39000000001</v>
      </c>
      <c r="H42" s="32"/>
      <c r="J42" s="33"/>
    </row>
    <row r="43" spans="1:10" x14ac:dyDescent="0.25">
      <c r="A43" s="28">
        <v>15</v>
      </c>
      <c r="B43" s="295" t="s">
        <v>512</v>
      </c>
      <c r="C43" s="295"/>
      <c r="D43" s="27"/>
      <c r="E43" s="31">
        <v>6941.98</v>
      </c>
      <c r="H43" s="32"/>
    </row>
    <row r="44" spans="1:10" x14ac:dyDescent="0.25">
      <c r="A44" s="28">
        <v>16</v>
      </c>
      <c r="B44" s="295" t="s">
        <v>507</v>
      </c>
      <c r="C44" s="295"/>
      <c r="D44" s="27"/>
      <c r="E44" s="31">
        <v>502278.28</v>
      </c>
      <c r="H44" s="32"/>
      <c r="J44" s="33"/>
    </row>
    <row r="45" spans="1:10" x14ac:dyDescent="0.25">
      <c r="A45" s="28">
        <v>17</v>
      </c>
      <c r="B45" s="297" t="s">
        <v>527</v>
      </c>
      <c r="C45" s="298"/>
      <c r="D45" s="27"/>
      <c r="E45" s="31">
        <v>56118.33</v>
      </c>
      <c r="H45" s="32"/>
      <c r="J45" s="33"/>
    </row>
    <row r="46" spans="1:10" x14ac:dyDescent="0.25">
      <c r="A46" s="28">
        <v>18</v>
      </c>
      <c r="B46" s="295" t="s">
        <v>56</v>
      </c>
      <c r="C46" s="295"/>
      <c r="D46" s="27"/>
      <c r="E46" s="31">
        <v>288567.3</v>
      </c>
      <c r="H46" s="32"/>
      <c r="J46" s="33"/>
    </row>
    <row r="47" spans="1:10" x14ac:dyDescent="0.25">
      <c r="A47" s="28">
        <v>19</v>
      </c>
      <c r="B47" s="297" t="s">
        <v>4</v>
      </c>
      <c r="C47" s="298"/>
      <c r="D47" s="27"/>
      <c r="E47" s="29">
        <v>248754.31</v>
      </c>
      <c r="H47" s="32"/>
    </row>
    <row r="48" spans="1:10" x14ac:dyDescent="0.25">
      <c r="A48" s="28">
        <v>20</v>
      </c>
      <c r="B48" s="295" t="s">
        <v>35</v>
      </c>
      <c r="C48" s="295"/>
      <c r="D48" s="27"/>
      <c r="E48" s="29">
        <f>'[2]факт 2021'!$AW$9</f>
        <v>90353.524400000009</v>
      </c>
      <c r="H48" s="32"/>
      <c r="J48" s="33"/>
    </row>
    <row r="49" spans="1:10" x14ac:dyDescent="0.25">
      <c r="A49" s="28">
        <v>21</v>
      </c>
      <c r="B49" s="296" t="s">
        <v>130</v>
      </c>
      <c r="C49" s="296"/>
      <c r="D49" s="27"/>
      <c r="E49" s="29">
        <f>SUM(E29:E48)</f>
        <v>2017850.6920840002</v>
      </c>
      <c r="H49" s="35"/>
      <c r="J49" s="33"/>
    </row>
    <row r="50" spans="1:10" x14ac:dyDescent="0.25">
      <c r="A50" s="28">
        <v>22</v>
      </c>
      <c r="B50" s="296" t="s">
        <v>131</v>
      </c>
      <c r="C50" s="296"/>
      <c r="D50" s="27"/>
      <c r="E50" s="29">
        <f>B21+E19</f>
        <v>1506188.4</v>
      </c>
    </row>
    <row r="51" spans="1:10" x14ac:dyDescent="0.25">
      <c r="C51" s="36">
        <v>0.06</v>
      </c>
      <c r="E51" s="37"/>
    </row>
    <row r="52" spans="1:10" x14ac:dyDescent="0.25">
      <c r="A52" s="25" t="s">
        <v>32</v>
      </c>
      <c r="B52" s="11" t="s">
        <v>528</v>
      </c>
      <c r="E52" s="33"/>
    </row>
    <row r="53" spans="1:10" x14ac:dyDescent="0.25">
      <c r="B53" s="11" t="s">
        <v>37</v>
      </c>
      <c r="E53" s="33"/>
    </row>
    <row r="54" spans="1:10" x14ac:dyDescent="0.25">
      <c r="A54" s="38" t="s">
        <v>27</v>
      </c>
      <c r="B54" s="39" t="s">
        <v>41</v>
      </c>
      <c r="C54" s="40" t="s">
        <v>44</v>
      </c>
      <c r="D54" s="40"/>
      <c r="E54" s="40" t="s">
        <v>45</v>
      </c>
    </row>
    <row r="55" spans="1:10" x14ac:dyDescent="0.25">
      <c r="A55" s="41" t="s">
        <v>9</v>
      </c>
      <c r="B55" s="42" t="s">
        <v>529</v>
      </c>
      <c r="C55" s="42" t="s">
        <v>530</v>
      </c>
      <c r="D55" s="30"/>
      <c r="E55" s="43">
        <v>8470</v>
      </c>
    </row>
    <row r="56" spans="1:10" x14ac:dyDescent="0.25">
      <c r="A56" s="44" t="s">
        <v>13</v>
      </c>
      <c r="B56" s="42" t="s">
        <v>531</v>
      </c>
      <c r="C56" s="42" t="s">
        <v>530</v>
      </c>
      <c r="D56" s="30"/>
      <c r="E56" s="43">
        <v>12040</v>
      </c>
    </row>
    <row r="57" spans="1:10" x14ac:dyDescent="0.25">
      <c r="A57" s="41" t="s">
        <v>14</v>
      </c>
      <c r="B57" s="42" t="s">
        <v>532</v>
      </c>
      <c r="C57" s="42" t="s">
        <v>530</v>
      </c>
      <c r="D57" s="30"/>
      <c r="E57" s="43">
        <v>7510</v>
      </c>
    </row>
    <row r="58" spans="1:10" x14ac:dyDescent="0.25">
      <c r="A58" s="41" t="s">
        <v>15</v>
      </c>
      <c r="B58" s="42" t="s">
        <v>533</v>
      </c>
      <c r="C58" s="42" t="s">
        <v>534</v>
      </c>
      <c r="D58" s="30"/>
      <c r="E58" s="43">
        <v>10900</v>
      </c>
    </row>
    <row r="59" spans="1:10" x14ac:dyDescent="0.25">
      <c r="A59" s="41" t="s">
        <v>24</v>
      </c>
      <c r="B59" s="42" t="s">
        <v>535</v>
      </c>
      <c r="C59" s="42" t="s">
        <v>536</v>
      </c>
      <c r="D59" s="30"/>
      <c r="E59" s="43">
        <v>17173</v>
      </c>
    </row>
    <row r="60" spans="1:10" x14ac:dyDescent="0.25">
      <c r="A60" s="41" t="s">
        <v>32</v>
      </c>
      <c r="B60" s="42" t="s">
        <v>537</v>
      </c>
      <c r="C60" s="42" t="s">
        <v>538</v>
      </c>
      <c r="D60" s="30"/>
      <c r="E60" s="43">
        <v>19106</v>
      </c>
    </row>
    <row r="61" spans="1:10" x14ac:dyDescent="0.25">
      <c r="A61" s="43">
        <v>7</v>
      </c>
      <c r="B61" s="42" t="s">
        <v>539</v>
      </c>
      <c r="C61" s="42" t="s">
        <v>540</v>
      </c>
      <c r="D61" s="30"/>
      <c r="E61" s="43">
        <v>78685</v>
      </c>
    </row>
    <row r="62" spans="1:10" x14ac:dyDescent="0.25">
      <c r="A62" s="43">
        <v>8</v>
      </c>
      <c r="B62" s="42" t="s">
        <v>541</v>
      </c>
      <c r="C62" s="42" t="s">
        <v>540</v>
      </c>
      <c r="D62" s="30"/>
      <c r="E62" s="43">
        <v>9248</v>
      </c>
    </row>
    <row r="63" spans="1:10" x14ac:dyDescent="0.25">
      <c r="A63" s="43">
        <v>9</v>
      </c>
      <c r="B63" s="42" t="s">
        <v>542</v>
      </c>
      <c r="C63" s="42" t="s">
        <v>540</v>
      </c>
      <c r="D63" s="30"/>
      <c r="E63" s="43">
        <v>16645</v>
      </c>
    </row>
    <row r="64" spans="1:10" x14ac:dyDescent="0.25">
      <c r="A64" s="43">
        <v>10</v>
      </c>
      <c r="B64" s="42" t="s">
        <v>543</v>
      </c>
      <c r="C64" s="42" t="s">
        <v>540</v>
      </c>
      <c r="D64" s="30"/>
      <c r="E64" s="43">
        <v>75260</v>
      </c>
    </row>
    <row r="65" spans="1:8" x14ac:dyDescent="0.25">
      <c r="A65" s="43">
        <v>11</v>
      </c>
      <c r="B65" s="42" t="s">
        <v>544</v>
      </c>
      <c r="C65" s="42" t="s">
        <v>540</v>
      </c>
      <c r="D65" s="30"/>
      <c r="E65" s="43">
        <v>13600</v>
      </c>
    </row>
    <row r="66" spans="1:8" x14ac:dyDescent="0.25">
      <c r="A66" s="41">
        <v>12</v>
      </c>
      <c r="B66" s="42" t="s">
        <v>545</v>
      </c>
      <c r="C66" s="42" t="s">
        <v>65</v>
      </c>
      <c r="D66" s="30"/>
      <c r="E66" s="43">
        <v>13600</v>
      </c>
      <c r="H66" s="4" t="s">
        <v>546</v>
      </c>
    </row>
    <row r="67" spans="1:8" x14ac:dyDescent="0.25">
      <c r="A67" s="45">
        <v>13</v>
      </c>
      <c r="B67" s="42" t="s">
        <v>547</v>
      </c>
      <c r="C67" s="46" t="s">
        <v>66</v>
      </c>
      <c r="D67" s="47"/>
      <c r="E67" s="48">
        <v>8500</v>
      </c>
    </row>
    <row r="68" spans="1:8" x14ac:dyDescent="0.25">
      <c r="A68" s="45">
        <v>14</v>
      </c>
      <c r="B68" s="46" t="s">
        <v>548</v>
      </c>
      <c r="C68" s="46" t="s">
        <v>66</v>
      </c>
      <c r="D68" s="47"/>
      <c r="E68" s="48">
        <v>3705</v>
      </c>
    </row>
    <row r="69" spans="1:8" x14ac:dyDescent="0.25">
      <c r="A69" s="45">
        <v>15</v>
      </c>
      <c r="B69" s="42" t="s">
        <v>549</v>
      </c>
      <c r="C69" s="46" t="s">
        <v>66</v>
      </c>
      <c r="D69" s="47"/>
      <c r="E69" s="48">
        <v>5400</v>
      </c>
    </row>
    <row r="70" spans="1:8" x14ac:dyDescent="0.25">
      <c r="A70" s="45">
        <v>16</v>
      </c>
      <c r="B70" s="42" t="s">
        <v>550</v>
      </c>
      <c r="C70" s="46" t="s">
        <v>66</v>
      </c>
      <c r="D70" s="47"/>
      <c r="E70" s="48">
        <v>9400</v>
      </c>
    </row>
    <row r="71" spans="1:8" x14ac:dyDescent="0.25">
      <c r="A71" s="45">
        <v>17</v>
      </c>
      <c r="B71" s="46" t="s">
        <v>551</v>
      </c>
      <c r="C71" s="46" t="s">
        <v>66</v>
      </c>
      <c r="D71" s="47"/>
      <c r="E71" s="48">
        <v>10000</v>
      </c>
    </row>
    <row r="72" spans="1:8" x14ac:dyDescent="0.25">
      <c r="A72" s="45">
        <v>18</v>
      </c>
      <c r="B72" s="42" t="s">
        <v>552</v>
      </c>
      <c r="C72" s="46" t="s">
        <v>540</v>
      </c>
      <c r="D72" s="47"/>
      <c r="E72" s="48">
        <v>8460</v>
      </c>
    </row>
    <row r="73" spans="1:8" x14ac:dyDescent="0.25">
      <c r="A73" s="45">
        <v>19</v>
      </c>
      <c r="B73" s="42" t="s">
        <v>553</v>
      </c>
      <c r="C73" s="46" t="s">
        <v>540</v>
      </c>
      <c r="D73" s="47"/>
      <c r="E73" s="48">
        <v>10360</v>
      </c>
    </row>
    <row r="74" spans="1:8" x14ac:dyDescent="0.25">
      <c r="A74" s="45">
        <v>20</v>
      </c>
      <c r="B74" s="42" t="s">
        <v>554</v>
      </c>
      <c r="C74" s="46" t="s">
        <v>540</v>
      </c>
      <c r="D74" s="47"/>
      <c r="E74" s="48">
        <v>8460</v>
      </c>
    </row>
    <row r="76" spans="1:8" x14ac:dyDescent="0.25">
      <c r="A76" s="25" t="s">
        <v>33</v>
      </c>
      <c r="B76" s="25" t="s">
        <v>46</v>
      </c>
      <c r="C76" s="25"/>
      <c r="D76" s="25"/>
      <c r="E76" s="25"/>
      <c r="F76" s="25"/>
    </row>
    <row r="77" spans="1:8" x14ac:dyDescent="0.25">
      <c r="B77" s="25" t="s">
        <v>63</v>
      </c>
      <c r="C77" s="25"/>
      <c r="D77" s="25"/>
      <c r="E77" s="25"/>
      <c r="F77" s="25"/>
    </row>
    <row r="78" spans="1:8" x14ac:dyDescent="0.25">
      <c r="B78" s="25" t="s">
        <v>62</v>
      </c>
      <c r="C78" s="25"/>
      <c r="D78" s="25"/>
      <c r="E78" s="25"/>
      <c r="F78" s="25"/>
    </row>
    <row r="79" spans="1:8" x14ac:dyDescent="0.25">
      <c r="B79" s="49" t="s">
        <v>555</v>
      </c>
    </row>
    <row r="80" spans="1:8" x14ac:dyDescent="0.25">
      <c r="B80" s="25"/>
    </row>
    <row r="81" spans="2:2" x14ac:dyDescent="0.25">
      <c r="B81" s="49" t="s">
        <v>556</v>
      </c>
    </row>
  </sheetData>
  <mergeCells count="27">
    <mergeCell ref="B28:C28"/>
    <mergeCell ref="B5:E5"/>
    <mergeCell ref="B9:C9"/>
    <mergeCell ref="B10:E10"/>
    <mergeCell ref="B11:F11"/>
    <mergeCell ref="B12:F12"/>
    <mergeCell ref="B41:C41"/>
    <mergeCell ref="B29:C29"/>
    <mergeCell ref="B30:C30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8:C48"/>
    <mergeCell ref="B49:C49"/>
    <mergeCell ref="B50:C50"/>
    <mergeCell ref="B42:C42"/>
    <mergeCell ref="B43:C43"/>
    <mergeCell ref="B44:C44"/>
    <mergeCell ref="B45:C45"/>
    <mergeCell ref="B46:C46"/>
    <mergeCell ref="B47:C47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CA3EC-6E2C-496C-81AA-F02F44F986D8}">
  <sheetPr>
    <tabColor rgb="FFFF0000"/>
  </sheetPr>
  <dimension ref="A1:L70"/>
  <sheetViews>
    <sheetView topLeftCell="A58" workbookViewId="0">
      <selection activeCell="I58" sqref="I58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1" style="85" customWidth="1"/>
    <col min="6" max="6" width="10" style="85" customWidth="1"/>
    <col min="7" max="9" width="9.140625" style="85"/>
    <col min="10" max="10" width="9.5703125" style="85" bestFit="1" customWidth="1"/>
    <col min="11" max="11" width="9.140625" style="85"/>
    <col min="12" max="12" width="9.5703125" style="85" bestFit="1" customWidth="1"/>
    <col min="13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140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246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77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90"/>
      <c r="E13" s="91">
        <v>320410.39</v>
      </c>
    </row>
    <row r="14" spans="1:6" x14ac:dyDescent="0.25">
      <c r="A14" s="92" t="s">
        <v>14</v>
      </c>
      <c r="B14" s="90" t="s">
        <v>525</v>
      </c>
      <c r="C14" s="90"/>
      <c r="D14" s="9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12" x14ac:dyDescent="0.25">
      <c r="A17" s="92"/>
      <c r="B17" s="94" t="s">
        <v>18</v>
      </c>
      <c r="C17" s="95"/>
      <c r="D17" s="96"/>
      <c r="E17" s="97">
        <v>899689.8</v>
      </c>
    </row>
    <row r="18" spans="1:12" x14ac:dyDescent="0.25">
      <c r="A18" s="92"/>
      <c r="B18" s="94" t="s">
        <v>19</v>
      </c>
      <c r="C18" s="95"/>
      <c r="D18" s="96"/>
      <c r="E18" s="97">
        <v>879600.61</v>
      </c>
    </row>
    <row r="19" spans="1:12" x14ac:dyDescent="0.25">
      <c r="A19" s="92"/>
      <c r="B19" s="94" t="s">
        <v>20</v>
      </c>
      <c r="C19" s="95"/>
      <c r="D19" s="96"/>
      <c r="E19" s="97">
        <v>879600.61</v>
      </c>
    </row>
    <row r="20" spans="1:12" x14ac:dyDescent="0.25">
      <c r="A20" s="92"/>
      <c r="B20" s="93" t="s">
        <v>21</v>
      </c>
      <c r="C20" s="90"/>
      <c r="D20" s="90"/>
      <c r="E20" s="82"/>
    </row>
    <row r="21" spans="1:12" x14ac:dyDescent="0.25">
      <c r="A21" s="92"/>
      <c r="B21" s="130">
        <v>12300</v>
      </c>
      <c r="C21" s="90"/>
      <c r="D21" s="90"/>
      <c r="E21" s="82"/>
    </row>
    <row r="22" spans="1:12" x14ac:dyDescent="0.25">
      <c r="A22" s="92"/>
      <c r="B22" s="93" t="s">
        <v>55</v>
      </c>
      <c r="C22" s="90"/>
      <c r="D22" s="90"/>
      <c r="E22" s="82"/>
    </row>
    <row r="23" spans="1:12" x14ac:dyDescent="0.25">
      <c r="A23" s="92"/>
      <c r="B23" s="100" t="s">
        <v>241</v>
      </c>
      <c r="C23" s="101"/>
      <c r="D23" s="102"/>
      <c r="E23" s="103">
        <v>49800.57</v>
      </c>
    </row>
    <row r="24" spans="1:12" x14ac:dyDescent="0.25">
      <c r="A24" s="92"/>
      <c r="B24" s="100" t="s">
        <v>242</v>
      </c>
      <c r="C24" s="101"/>
      <c r="D24" s="102"/>
      <c r="E24" s="103">
        <v>13459.8</v>
      </c>
    </row>
    <row r="25" spans="1:12" x14ac:dyDescent="0.25">
      <c r="A25" s="92"/>
      <c r="B25" s="100" t="s">
        <v>243</v>
      </c>
      <c r="C25" s="101"/>
      <c r="D25" s="102"/>
      <c r="E25" s="103">
        <v>78253.48</v>
      </c>
    </row>
    <row r="26" spans="1:12" x14ac:dyDescent="0.25">
      <c r="A26" s="92"/>
      <c r="B26" s="100" t="s">
        <v>244</v>
      </c>
      <c r="C26" s="101"/>
      <c r="D26" s="102"/>
      <c r="E26" s="103">
        <v>36434.68</v>
      </c>
    </row>
    <row r="27" spans="1:12" x14ac:dyDescent="0.25">
      <c r="A27" s="92"/>
      <c r="B27" s="100" t="s">
        <v>245</v>
      </c>
      <c r="C27" s="101"/>
      <c r="D27" s="102"/>
      <c r="E27" s="103">
        <v>32237.71</v>
      </c>
    </row>
    <row r="28" spans="1:12" x14ac:dyDescent="0.25">
      <c r="A28" s="92" t="s">
        <v>24</v>
      </c>
      <c r="B28" s="90" t="s">
        <v>38</v>
      </c>
      <c r="C28" s="90"/>
      <c r="D28" s="90"/>
      <c r="E28" s="83"/>
      <c r="F28" s="104"/>
    </row>
    <row r="29" spans="1:12" x14ac:dyDescent="0.25">
      <c r="A29" s="92"/>
      <c r="B29" s="90" t="s">
        <v>40</v>
      </c>
      <c r="C29" s="90"/>
      <c r="D29" s="90"/>
      <c r="E29" s="83"/>
      <c r="F29" s="104"/>
    </row>
    <row r="30" spans="1:12" x14ac:dyDescent="0.25">
      <c r="A30" s="92"/>
      <c r="B30" s="90" t="s">
        <v>39</v>
      </c>
      <c r="C30" s="90"/>
      <c r="D30" s="90"/>
      <c r="E30" s="82"/>
    </row>
    <row r="31" spans="1:12" x14ac:dyDescent="0.25">
      <c r="A31" s="105" t="s">
        <v>27</v>
      </c>
      <c r="B31" s="137" t="s">
        <v>28</v>
      </c>
      <c r="C31" s="106"/>
      <c r="D31" s="106"/>
      <c r="E31" s="106" t="s">
        <v>29</v>
      </c>
    </row>
    <row r="32" spans="1:12" x14ac:dyDescent="0.25">
      <c r="A32" s="105">
        <v>1</v>
      </c>
      <c r="B32" s="108" t="s">
        <v>30</v>
      </c>
      <c r="C32" s="109"/>
      <c r="D32" s="106"/>
      <c r="E32" s="131">
        <v>98039.76</v>
      </c>
      <c r="L32" s="112"/>
    </row>
    <row r="33" spans="1:12" x14ac:dyDescent="0.25">
      <c r="A33" s="105">
        <v>2</v>
      </c>
      <c r="B33" s="309" t="s">
        <v>498</v>
      </c>
      <c r="C33" s="309"/>
      <c r="D33" s="106"/>
      <c r="E33" s="131">
        <v>8191.4</v>
      </c>
    </row>
    <row r="34" spans="1:12" x14ac:dyDescent="0.25">
      <c r="A34" s="105">
        <v>3</v>
      </c>
      <c r="B34" s="304" t="s">
        <v>499</v>
      </c>
      <c r="C34" s="304"/>
      <c r="D34" s="106"/>
      <c r="E34" s="131">
        <v>31903.35</v>
      </c>
    </row>
    <row r="35" spans="1:12" x14ac:dyDescent="0.25">
      <c r="A35" s="105">
        <v>4</v>
      </c>
      <c r="B35" s="111" t="s">
        <v>500</v>
      </c>
      <c r="C35" s="111"/>
      <c r="D35" s="106"/>
      <c r="E35" s="131">
        <v>18538.439999999999</v>
      </c>
    </row>
    <row r="36" spans="1:12" x14ac:dyDescent="0.25">
      <c r="A36" s="105">
        <v>5</v>
      </c>
      <c r="B36" s="304" t="s">
        <v>2</v>
      </c>
      <c r="C36" s="304"/>
      <c r="D36" s="106"/>
      <c r="E36" s="131">
        <v>1839.53</v>
      </c>
      <c r="L36" s="112"/>
    </row>
    <row r="37" spans="1:12" x14ac:dyDescent="0.25">
      <c r="A37" s="105">
        <v>6</v>
      </c>
      <c r="B37" s="304" t="s">
        <v>3</v>
      </c>
      <c r="C37" s="304"/>
      <c r="D37" s="106"/>
      <c r="E37" s="131">
        <v>4950</v>
      </c>
      <c r="L37" s="112"/>
    </row>
    <row r="38" spans="1:12" x14ac:dyDescent="0.25">
      <c r="A38" s="105">
        <v>7</v>
      </c>
      <c r="B38" s="309" t="s">
        <v>31</v>
      </c>
      <c r="C38" s="309"/>
      <c r="D38" s="106"/>
      <c r="E38" s="131">
        <v>28023.22</v>
      </c>
    </row>
    <row r="39" spans="1:12" x14ac:dyDescent="0.25">
      <c r="A39" s="105">
        <v>8</v>
      </c>
      <c r="B39" s="304" t="s">
        <v>501</v>
      </c>
      <c r="C39" s="304"/>
      <c r="D39" s="106"/>
      <c r="E39" s="131">
        <v>524.46</v>
      </c>
      <c r="L39" s="112"/>
    </row>
    <row r="40" spans="1:12" x14ac:dyDescent="0.25">
      <c r="A40" s="105">
        <v>9</v>
      </c>
      <c r="B40" s="304" t="s">
        <v>502</v>
      </c>
      <c r="C40" s="304"/>
      <c r="D40" s="106"/>
      <c r="E40" s="131">
        <f>'[2]факт 2021'!$AB$19</f>
        <v>2891.0617839999995</v>
      </c>
      <c r="L40" s="112"/>
    </row>
    <row r="41" spans="1:12" x14ac:dyDescent="0.25">
      <c r="A41" s="105">
        <v>10</v>
      </c>
      <c r="B41" s="309" t="s">
        <v>503</v>
      </c>
      <c r="C41" s="309"/>
      <c r="D41" s="106"/>
      <c r="E41" s="131">
        <v>862</v>
      </c>
      <c r="L41" s="112"/>
    </row>
    <row r="42" spans="1:12" x14ac:dyDescent="0.25">
      <c r="A42" s="105">
        <v>11</v>
      </c>
      <c r="B42" s="304" t="s">
        <v>504</v>
      </c>
      <c r="C42" s="304"/>
      <c r="D42" s="106"/>
      <c r="E42" s="131">
        <v>78465.004799999995</v>
      </c>
    </row>
    <row r="43" spans="1:12" x14ac:dyDescent="0.25">
      <c r="A43" s="105">
        <v>12</v>
      </c>
      <c r="B43" s="304" t="s">
        <v>505</v>
      </c>
      <c r="C43" s="304"/>
      <c r="D43" s="106"/>
      <c r="E43" s="131">
        <v>157593.29</v>
      </c>
      <c r="L43" s="112"/>
    </row>
    <row r="44" spans="1:12" x14ac:dyDescent="0.25">
      <c r="A44" s="105">
        <v>13</v>
      </c>
      <c r="B44" s="304" t="s">
        <v>627</v>
      </c>
      <c r="C44" s="304"/>
      <c r="D44" s="106"/>
      <c r="E44" s="110">
        <v>72000</v>
      </c>
      <c r="L44" s="112"/>
    </row>
    <row r="45" spans="1:12" x14ac:dyDescent="0.25">
      <c r="A45" s="105">
        <v>14</v>
      </c>
      <c r="B45" s="304" t="s">
        <v>512</v>
      </c>
      <c r="C45" s="304"/>
      <c r="D45" s="106"/>
      <c r="E45" s="131">
        <v>5173.5200000000004</v>
      </c>
    </row>
    <row r="46" spans="1:12" x14ac:dyDescent="0.25">
      <c r="A46" s="105">
        <v>15</v>
      </c>
      <c r="B46" s="304" t="s">
        <v>507</v>
      </c>
      <c r="C46" s="304"/>
      <c r="D46" s="106"/>
      <c r="E46" s="131">
        <v>26247.919999999998</v>
      </c>
      <c r="L46" s="112"/>
    </row>
    <row r="47" spans="1:12" x14ac:dyDescent="0.25">
      <c r="A47" s="105">
        <v>16</v>
      </c>
      <c r="B47" s="304" t="s">
        <v>602</v>
      </c>
      <c r="C47" s="304"/>
      <c r="D47" s="106"/>
      <c r="E47" s="131">
        <v>6559.35</v>
      </c>
      <c r="L47" s="112"/>
    </row>
    <row r="48" spans="1:12" x14ac:dyDescent="0.25">
      <c r="A48" s="105">
        <v>17</v>
      </c>
      <c r="B48" s="304" t="s">
        <v>56</v>
      </c>
      <c r="C48" s="304"/>
      <c r="D48" s="106"/>
      <c r="E48" s="131">
        <v>149813.69</v>
      </c>
      <c r="L48" s="112"/>
    </row>
    <row r="49" spans="1:12" x14ac:dyDescent="0.25">
      <c r="A49" s="105">
        <v>18</v>
      </c>
      <c r="B49" s="311" t="s">
        <v>4</v>
      </c>
      <c r="C49" s="312"/>
      <c r="D49" s="106"/>
      <c r="E49" s="131">
        <v>163828</v>
      </c>
    </row>
    <row r="50" spans="1:12" x14ac:dyDescent="0.25">
      <c r="A50" s="105">
        <v>19</v>
      </c>
      <c r="B50" s="304" t="s">
        <v>594</v>
      </c>
      <c r="C50" s="304"/>
      <c r="D50" s="106"/>
      <c r="E50" s="131">
        <f>'[2]факт 2021'!$AW$19</f>
        <v>67435.354399999997</v>
      </c>
      <c r="L50" s="112"/>
    </row>
    <row r="51" spans="1:12" x14ac:dyDescent="0.25">
      <c r="A51" s="105">
        <v>20</v>
      </c>
      <c r="B51" s="310" t="s">
        <v>130</v>
      </c>
      <c r="C51" s="310"/>
      <c r="D51" s="106"/>
      <c r="E51" s="110">
        <f>SUM(E32:E50)</f>
        <v>922879.35098400002</v>
      </c>
      <c r="J51" s="112"/>
    </row>
    <row r="52" spans="1:12" x14ac:dyDescent="0.25">
      <c r="A52" s="105">
        <v>21</v>
      </c>
      <c r="B52" s="310" t="s">
        <v>131</v>
      </c>
      <c r="C52" s="310"/>
      <c r="D52" s="106"/>
      <c r="E52" s="110">
        <f>E19+B21</f>
        <v>891900.61</v>
      </c>
      <c r="J52" s="113"/>
    </row>
    <row r="53" spans="1:12" x14ac:dyDescent="0.25">
      <c r="A53" s="104" t="s">
        <v>32</v>
      </c>
      <c r="B53" s="90" t="s">
        <v>36</v>
      </c>
      <c r="F53" s="126"/>
    </row>
    <row r="54" spans="1:12" x14ac:dyDescent="0.25">
      <c r="B54" s="90" t="s">
        <v>37</v>
      </c>
    </row>
    <row r="55" spans="1:12" x14ac:dyDescent="0.25">
      <c r="A55" s="114" t="s">
        <v>27</v>
      </c>
      <c r="B55" s="115" t="s">
        <v>41</v>
      </c>
      <c r="C55" s="116" t="s">
        <v>44</v>
      </c>
      <c r="D55" s="116"/>
      <c r="E55" s="116" t="s">
        <v>45</v>
      </c>
    </row>
    <row r="56" spans="1:12" x14ac:dyDescent="0.25">
      <c r="A56" s="111">
        <v>1</v>
      </c>
      <c r="B56" s="111" t="s">
        <v>628</v>
      </c>
      <c r="C56" s="111" t="s">
        <v>538</v>
      </c>
      <c r="D56" s="111"/>
      <c r="E56" s="111">
        <v>50000</v>
      </c>
    </row>
    <row r="57" spans="1:12" x14ac:dyDescent="0.25">
      <c r="A57" s="111">
        <v>2</v>
      </c>
      <c r="B57" s="111" t="s">
        <v>629</v>
      </c>
      <c r="C57" s="111" t="s">
        <v>578</v>
      </c>
      <c r="D57" s="111"/>
      <c r="E57" s="111">
        <v>7000</v>
      </c>
    </row>
    <row r="58" spans="1:12" x14ac:dyDescent="0.25">
      <c r="A58" s="111">
        <v>3</v>
      </c>
      <c r="B58" s="111" t="s">
        <v>630</v>
      </c>
      <c r="C58" s="111" t="s">
        <v>578</v>
      </c>
      <c r="D58" s="111"/>
      <c r="E58" s="111">
        <v>15000</v>
      </c>
    </row>
    <row r="59" spans="1:12" x14ac:dyDescent="0.25">
      <c r="A59" s="111">
        <v>4</v>
      </c>
      <c r="B59" s="111"/>
      <c r="C59" s="111"/>
      <c r="D59" s="111"/>
      <c r="E59" s="111"/>
    </row>
    <row r="61" spans="1:12" x14ac:dyDescent="0.25">
      <c r="A61" s="104" t="s">
        <v>33</v>
      </c>
      <c r="B61" s="104" t="s">
        <v>46</v>
      </c>
      <c r="C61" s="104"/>
      <c r="D61" s="104"/>
      <c r="E61" s="104"/>
      <c r="F61" s="104"/>
    </row>
    <row r="62" spans="1:12" x14ac:dyDescent="0.25">
      <c r="B62" s="104" t="s">
        <v>47</v>
      </c>
      <c r="C62" s="104"/>
      <c r="D62" s="104"/>
      <c r="E62" s="104"/>
      <c r="F62" s="104"/>
    </row>
    <row r="63" spans="1:12" x14ac:dyDescent="0.25">
      <c r="B63" s="104" t="s">
        <v>48</v>
      </c>
      <c r="C63" s="104"/>
      <c r="D63" s="104"/>
      <c r="E63" s="104"/>
      <c r="F63" s="104"/>
    </row>
    <row r="64" spans="1:12" x14ac:dyDescent="0.25">
      <c r="B64" s="85" t="s">
        <v>57</v>
      </c>
    </row>
    <row r="65" spans="2:2" x14ac:dyDescent="0.25">
      <c r="B65" s="85" t="s">
        <v>50</v>
      </c>
    </row>
    <row r="66" spans="2:2" x14ac:dyDescent="0.25">
      <c r="B66" s="85" t="s">
        <v>51</v>
      </c>
    </row>
    <row r="70" spans="2:2" x14ac:dyDescent="0.25">
      <c r="B70" s="85" t="s">
        <v>608</v>
      </c>
    </row>
  </sheetData>
  <mergeCells count="24"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5:E5"/>
    <mergeCell ref="B9:C9"/>
    <mergeCell ref="B10:E10"/>
    <mergeCell ref="B11:F11"/>
    <mergeCell ref="B12:F12"/>
    <mergeCell ref="B33:C33"/>
    <mergeCell ref="B34:C34"/>
    <mergeCell ref="B36:C36"/>
    <mergeCell ref="B37:C37"/>
    <mergeCell ref="B38:C38"/>
    <mergeCell ref="B39:C39"/>
  </mergeCells>
  <pageMargins left="0.69930555555555596" right="0.69930555555555596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C4AA5-E584-4096-AFA9-86ECABEBD5C0}">
  <sheetPr>
    <tabColor rgb="FFFF0000"/>
  </sheetPr>
  <dimension ref="A1:K73"/>
  <sheetViews>
    <sheetView topLeftCell="A58" workbookViewId="0">
      <selection activeCell="G44" sqref="G44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1.42578125" style="85" customWidth="1"/>
    <col min="6" max="6" width="10" style="85" customWidth="1"/>
    <col min="7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141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78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90"/>
      <c r="E13" s="91">
        <v>152597.46</v>
      </c>
    </row>
    <row r="14" spans="1:6" x14ac:dyDescent="0.25">
      <c r="A14" s="92" t="s">
        <v>14</v>
      </c>
      <c r="B14" s="90" t="s">
        <v>525</v>
      </c>
      <c r="C14" s="90"/>
      <c r="D14" s="9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6" x14ac:dyDescent="0.25">
      <c r="A17" s="92"/>
      <c r="B17" s="94" t="s">
        <v>18</v>
      </c>
      <c r="C17" s="95"/>
      <c r="D17" s="96"/>
      <c r="E17" s="97">
        <v>291431.96999999997</v>
      </c>
    </row>
    <row r="18" spans="1:6" x14ac:dyDescent="0.25">
      <c r="A18" s="92"/>
      <c r="B18" s="94" t="s">
        <v>19</v>
      </c>
      <c r="C18" s="95"/>
      <c r="D18" s="96"/>
      <c r="E18" s="97">
        <v>285716.78000000003</v>
      </c>
    </row>
    <row r="19" spans="1:6" x14ac:dyDescent="0.25">
      <c r="A19" s="92"/>
      <c r="B19" s="94" t="s">
        <v>20</v>
      </c>
      <c r="C19" s="95"/>
      <c r="D19" s="96"/>
      <c r="E19" s="98">
        <v>285716.78000000003</v>
      </c>
    </row>
    <row r="20" spans="1:6" x14ac:dyDescent="0.25">
      <c r="A20" s="92"/>
      <c r="B20" s="93" t="s">
        <v>21</v>
      </c>
      <c r="C20" s="90"/>
      <c r="D20" s="90"/>
      <c r="E20" s="82"/>
    </row>
    <row r="21" spans="1:6" x14ac:dyDescent="0.25">
      <c r="A21" s="92"/>
      <c r="B21" s="138">
        <v>328655.01</v>
      </c>
      <c r="C21" s="90"/>
      <c r="D21" s="90"/>
      <c r="E21" s="82"/>
    </row>
    <row r="22" spans="1:6" x14ac:dyDescent="0.25">
      <c r="A22" s="92"/>
      <c r="B22" s="93" t="s">
        <v>55</v>
      </c>
      <c r="C22" s="90"/>
      <c r="D22" s="90"/>
      <c r="E22" s="82"/>
    </row>
    <row r="23" spans="1:6" x14ac:dyDescent="0.25">
      <c r="A23" s="92"/>
      <c r="B23" s="100" t="s">
        <v>247</v>
      </c>
      <c r="C23" s="101"/>
      <c r="D23" s="102"/>
      <c r="E23" s="103">
        <v>24465.54</v>
      </c>
    </row>
    <row r="24" spans="1:6" x14ac:dyDescent="0.25">
      <c r="A24" s="92"/>
      <c r="B24" s="100" t="s">
        <v>248</v>
      </c>
      <c r="C24" s="101"/>
      <c r="D24" s="102"/>
      <c r="E24" s="103">
        <v>39834.660000000003</v>
      </c>
    </row>
    <row r="25" spans="1:6" x14ac:dyDescent="0.25">
      <c r="A25" s="92"/>
      <c r="B25" s="100" t="s">
        <v>249</v>
      </c>
      <c r="C25" s="101"/>
      <c r="D25" s="102"/>
      <c r="E25" s="103">
        <v>14596.63</v>
      </c>
    </row>
    <row r="26" spans="1:6" x14ac:dyDescent="0.25">
      <c r="A26" s="92"/>
      <c r="B26" s="100" t="s">
        <v>250</v>
      </c>
      <c r="C26" s="101"/>
      <c r="D26" s="102"/>
      <c r="E26" s="103">
        <v>19828.89</v>
      </c>
    </row>
    <row r="27" spans="1:6" x14ac:dyDescent="0.25">
      <c r="A27" s="92"/>
      <c r="B27" s="93"/>
      <c r="C27" s="90"/>
      <c r="D27" s="90"/>
      <c r="E27" s="82"/>
    </row>
    <row r="28" spans="1:6" x14ac:dyDescent="0.25">
      <c r="A28" s="92" t="s">
        <v>24</v>
      </c>
      <c r="B28" s="90" t="s">
        <v>38</v>
      </c>
      <c r="C28" s="90"/>
      <c r="D28" s="90"/>
      <c r="E28" s="83"/>
      <c r="F28" s="104"/>
    </row>
    <row r="29" spans="1:6" x14ac:dyDescent="0.25">
      <c r="A29" s="92"/>
      <c r="B29" s="90" t="s">
        <v>40</v>
      </c>
      <c r="C29" s="90"/>
      <c r="D29" s="90"/>
      <c r="E29" s="83"/>
      <c r="F29" s="104"/>
    </row>
    <row r="30" spans="1:6" x14ac:dyDescent="0.25">
      <c r="A30" s="92"/>
      <c r="B30" s="90" t="s">
        <v>39</v>
      </c>
      <c r="C30" s="90"/>
      <c r="D30" s="90"/>
      <c r="E30" s="82"/>
    </row>
    <row r="31" spans="1:6" x14ac:dyDescent="0.25">
      <c r="A31" s="105" t="s">
        <v>27</v>
      </c>
      <c r="B31" s="307" t="s">
        <v>28</v>
      </c>
      <c r="C31" s="308"/>
      <c r="D31" s="106"/>
      <c r="E31" s="106" t="s">
        <v>29</v>
      </c>
    </row>
    <row r="32" spans="1:6" x14ac:dyDescent="0.25">
      <c r="A32" s="105">
        <v>1</v>
      </c>
      <c r="B32" s="108" t="s">
        <v>30</v>
      </c>
      <c r="C32" s="109"/>
      <c r="D32" s="106"/>
      <c r="E32" s="111">
        <v>97103</v>
      </c>
    </row>
    <row r="33" spans="1:5" x14ac:dyDescent="0.25">
      <c r="A33" s="105">
        <v>2</v>
      </c>
      <c r="B33" s="309" t="s">
        <v>498</v>
      </c>
      <c r="C33" s="309"/>
      <c r="D33" s="106"/>
      <c r="E33" s="111">
        <v>5217.4799999999996</v>
      </c>
    </row>
    <row r="34" spans="1:5" x14ac:dyDescent="0.25">
      <c r="A34" s="105">
        <v>3</v>
      </c>
      <c r="B34" s="304" t="s">
        <v>499</v>
      </c>
      <c r="C34" s="304"/>
      <c r="D34" s="106"/>
      <c r="E34" s="111">
        <v>31884.799999999999</v>
      </c>
    </row>
    <row r="35" spans="1:5" x14ac:dyDescent="0.25">
      <c r="A35" s="105">
        <v>4</v>
      </c>
      <c r="B35" s="111" t="s">
        <v>500</v>
      </c>
      <c r="C35" s="111"/>
      <c r="D35" s="106"/>
      <c r="E35" s="111">
        <v>12174.12</v>
      </c>
    </row>
    <row r="36" spans="1:5" x14ac:dyDescent="0.25">
      <c r="A36" s="105">
        <v>5</v>
      </c>
      <c r="B36" s="304" t="s">
        <v>2</v>
      </c>
      <c r="C36" s="304"/>
      <c r="D36" s="106"/>
      <c r="E36" s="111">
        <v>2085.0500000000002</v>
      </c>
    </row>
    <row r="37" spans="1:5" x14ac:dyDescent="0.25">
      <c r="A37" s="105">
        <v>6</v>
      </c>
      <c r="B37" s="304" t="s">
        <v>3</v>
      </c>
      <c r="C37" s="304"/>
      <c r="D37" s="106"/>
      <c r="E37" s="111">
        <v>4950</v>
      </c>
    </row>
    <row r="38" spans="1:5" x14ac:dyDescent="0.25">
      <c r="A38" s="105">
        <v>7</v>
      </c>
      <c r="B38" s="309" t="s">
        <v>31</v>
      </c>
      <c r="C38" s="309"/>
      <c r="D38" s="106"/>
      <c r="E38" s="111">
        <v>18840.900000000001</v>
      </c>
    </row>
    <row r="39" spans="1:5" x14ac:dyDescent="0.25">
      <c r="A39" s="105">
        <v>8</v>
      </c>
      <c r="B39" s="304" t="s">
        <v>501</v>
      </c>
      <c r="C39" s="304"/>
      <c r="D39" s="106"/>
      <c r="E39" s="111">
        <v>524.4</v>
      </c>
    </row>
    <row r="40" spans="1:5" x14ac:dyDescent="0.25">
      <c r="A40" s="105">
        <v>9</v>
      </c>
      <c r="B40" s="304" t="s">
        <v>502</v>
      </c>
      <c r="C40" s="304"/>
      <c r="D40" s="106"/>
      <c r="E40" s="131">
        <f>'[2]факт 2021'!$AB$20</f>
        <v>1943.7528499999999</v>
      </c>
    </row>
    <row r="41" spans="1:5" x14ac:dyDescent="0.25">
      <c r="A41" s="105">
        <v>10</v>
      </c>
      <c r="B41" s="309" t="s">
        <v>503</v>
      </c>
      <c r="C41" s="309"/>
      <c r="D41" s="106"/>
      <c r="E41" s="111">
        <v>1159.44</v>
      </c>
    </row>
    <row r="42" spans="1:5" x14ac:dyDescent="0.25">
      <c r="A42" s="105">
        <v>11</v>
      </c>
      <c r="B42" s="304" t="s">
        <v>504</v>
      </c>
      <c r="C42" s="304"/>
      <c r="D42" s="106"/>
      <c r="E42" s="111">
        <v>97103.1</v>
      </c>
    </row>
    <row r="43" spans="1:5" x14ac:dyDescent="0.25">
      <c r="A43" s="105">
        <v>12</v>
      </c>
      <c r="B43" s="304" t="s">
        <v>631</v>
      </c>
      <c r="C43" s="304"/>
      <c r="D43" s="106"/>
      <c r="E43" s="131">
        <v>17000</v>
      </c>
    </row>
    <row r="44" spans="1:5" x14ac:dyDescent="0.25">
      <c r="A44" s="105">
        <v>13</v>
      </c>
      <c r="B44" s="304" t="s">
        <v>632</v>
      </c>
      <c r="C44" s="304"/>
      <c r="D44" s="106"/>
      <c r="E44" s="110">
        <v>2781.51</v>
      </c>
    </row>
    <row r="45" spans="1:5" x14ac:dyDescent="0.25">
      <c r="A45" s="105">
        <v>14</v>
      </c>
      <c r="B45" s="304" t="s">
        <v>512</v>
      </c>
      <c r="C45" s="304"/>
      <c r="D45" s="106"/>
      <c r="E45" s="111">
        <v>3478.32</v>
      </c>
    </row>
    <row r="46" spans="1:5" x14ac:dyDescent="0.25">
      <c r="A46" s="105">
        <v>15</v>
      </c>
      <c r="B46" s="304" t="s">
        <v>507</v>
      </c>
      <c r="C46" s="304"/>
      <c r="D46" s="106"/>
      <c r="E46" s="111">
        <v>296825.84999999998</v>
      </c>
    </row>
    <row r="47" spans="1:5" x14ac:dyDescent="0.25">
      <c r="A47" s="105">
        <v>16</v>
      </c>
      <c r="B47" s="304" t="s">
        <v>602</v>
      </c>
      <c r="C47" s="304"/>
      <c r="D47" s="106"/>
      <c r="E47" s="131">
        <v>4274.9399999999996</v>
      </c>
    </row>
    <row r="48" spans="1:5" x14ac:dyDescent="0.25">
      <c r="A48" s="105">
        <v>17</v>
      </c>
      <c r="B48" s="311" t="s">
        <v>4</v>
      </c>
      <c r="C48" s="312"/>
      <c r="D48" s="106"/>
      <c r="E48" s="111">
        <v>139132.79999999999</v>
      </c>
    </row>
    <row r="49" spans="1:11" x14ac:dyDescent="0.25">
      <c r="A49" s="105">
        <v>18</v>
      </c>
      <c r="B49" s="304" t="s">
        <v>594</v>
      </c>
      <c r="C49" s="304"/>
      <c r="D49" s="106"/>
      <c r="E49" s="131">
        <v>45338.94</v>
      </c>
    </row>
    <row r="50" spans="1:11" x14ac:dyDescent="0.25">
      <c r="A50" s="105">
        <v>19</v>
      </c>
      <c r="B50" s="310" t="s">
        <v>130</v>
      </c>
      <c r="C50" s="310"/>
      <c r="D50" s="106"/>
      <c r="E50" s="110">
        <f>SUM(E32:E49)</f>
        <v>781818.40284999995</v>
      </c>
    </row>
    <row r="51" spans="1:11" x14ac:dyDescent="0.25">
      <c r="A51" s="105">
        <v>20</v>
      </c>
      <c r="B51" s="310" t="s">
        <v>131</v>
      </c>
      <c r="C51" s="310"/>
      <c r="D51" s="106"/>
      <c r="E51" s="110">
        <f>E19+B21</f>
        <v>614371.79</v>
      </c>
      <c r="K51" s="113"/>
    </row>
    <row r="52" spans="1:11" x14ac:dyDescent="0.25">
      <c r="A52" s="104" t="s">
        <v>32</v>
      </c>
      <c r="B52" s="90" t="s">
        <v>557</v>
      </c>
      <c r="F52" s="126"/>
    </row>
    <row r="53" spans="1:11" x14ac:dyDescent="0.25">
      <c r="B53" s="90" t="s">
        <v>37</v>
      </c>
    </row>
    <row r="54" spans="1:11" x14ac:dyDescent="0.25">
      <c r="A54" s="114" t="s">
        <v>27</v>
      </c>
      <c r="B54" s="115" t="s">
        <v>41</v>
      </c>
      <c r="C54" s="116" t="s">
        <v>44</v>
      </c>
      <c r="D54" s="116"/>
      <c r="E54" s="116" t="s">
        <v>45</v>
      </c>
    </row>
    <row r="55" spans="1:11" x14ac:dyDescent="0.25">
      <c r="A55" s="116">
        <v>1</v>
      </c>
      <c r="B55" s="116" t="s">
        <v>633</v>
      </c>
      <c r="C55" s="116" t="s">
        <v>569</v>
      </c>
      <c r="D55" s="111"/>
      <c r="E55" s="116">
        <v>14530</v>
      </c>
    </row>
    <row r="56" spans="1:11" x14ac:dyDescent="0.25">
      <c r="A56" s="111">
        <v>2</v>
      </c>
      <c r="B56" s="111" t="s">
        <v>634</v>
      </c>
      <c r="C56" s="111" t="s">
        <v>578</v>
      </c>
      <c r="D56" s="111"/>
      <c r="E56" s="111">
        <v>17000</v>
      </c>
    </row>
    <row r="57" spans="1:11" x14ac:dyDescent="0.25">
      <c r="A57" s="111">
        <v>3</v>
      </c>
      <c r="B57" s="111" t="s">
        <v>635</v>
      </c>
      <c r="C57" s="111" t="s">
        <v>530</v>
      </c>
      <c r="D57" s="111"/>
      <c r="E57" s="111">
        <v>17506</v>
      </c>
    </row>
    <row r="58" spans="1:11" x14ac:dyDescent="0.25">
      <c r="A58" s="111">
        <v>4</v>
      </c>
      <c r="B58" s="111" t="s">
        <v>636</v>
      </c>
      <c r="C58" s="111" t="s">
        <v>530</v>
      </c>
      <c r="D58" s="111"/>
      <c r="E58" s="111">
        <v>18234</v>
      </c>
    </row>
    <row r="59" spans="1:11" x14ac:dyDescent="0.25">
      <c r="A59" s="111">
        <v>5</v>
      </c>
      <c r="B59" s="111" t="s">
        <v>637</v>
      </c>
      <c r="C59" s="111" t="s">
        <v>65</v>
      </c>
      <c r="D59" s="111"/>
      <c r="E59" s="111">
        <v>40279</v>
      </c>
    </row>
    <row r="60" spans="1:11" x14ac:dyDescent="0.25">
      <c r="A60" s="111">
        <v>6</v>
      </c>
      <c r="B60" s="111" t="s">
        <v>638</v>
      </c>
      <c r="C60" s="111" t="s">
        <v>639</v>
      </c>
      <c r="D60" s="111"/>
      <c r="E60" s="111">
        <v>40279</v>
      </c>
    </row>
    <row r="61" spans="1:11" x14ac:dyDescent="0.25">
      <c r="A61" s="111">
        <v>7</v>
      </c>
      <c r="B61" s="111" t="s">
        <v>640</v>
      </c>
      <c r="C61" s="111" t="s">
        <v>66</v>
      </c>
      <c r="D61" s="111"/>
      <c r="E61" s="111">
        <v>40279</v>
      </c>
    </row>
    <row r="62" spans="1:11" x14ac:dyDescent="0.25">
      <c r="A62" s="111">
        <v>8</v>
      </c>
      <c r="B62" s="111" t="s">
        <v>641</v>
      </c>
      <c r="C62" s="111" t="s">
        <v>66</v>
      </c>
      <c r="D62" s="111"/>
      <c r="E62" s="111">
        <v>40279</v>
      </c>
    </row>
    <row r="64" spans="1:11" x14ac:dyDescent="0.25">
      <c r="A64" s="104" t="s">
        <v>33</v>
      </c>
      <c r="B64" s="104" t="s">
        <v>46</v>
      </c>
      <c r="C64" s="104"/>
      <c r="D64" s="104"/>
      <c r="E64" s="104"/>
      <c r="F64" s="104"/>
    </row>
    <row r="65" spans="2:6" x14ac:dyDescent="0.25">
      <c r="B65" s="104" t="s">
        <v>47</v>
      </c>
      <c r="C65" s="104"/>
      <c r="D65" s="104"/>
      <c r="E65" s="104"/>
      <c r="F65" s="104"/>
    </row>
    <row r="66" spans="2:6" x14ac:dyDescent="0.25">
      <c r="B66" s="104" t="s">
        <v>48</v>
      </c>
      <c r="C66" s="104"/>
      <c r="D66" s="104"/>
      <c r="E66" s="104"/>
      <c r="F66" s="104"/>
    </row>
    <row r="67" spans="2:6" x14ac:dyDescent="0.25">
      <c r="B67" s="85" t="s">
        <v>57</v>
      </c>
    </row>
    <row r="68" spans="2:6" x14ac:dyDescent="0.25">
      <c r="B68" s="85" t="s">
        <v>50</v>
      </c>
    </row>
    <row r="69" spans="2:6" x14ac:dyDescent="0.25">
      <c r="B69" s="85" t="s">
        <v>51</v>
      </c>
    </row>
    <row r="73" spans="2:6" x14ac:dyDescent="0.25">
      <c r="B73" s="85" t="s">
        <v>642</v>
      </c>
    </row>
  </sheetData>
  <mergeCells count="24"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5:E5"/>
    <mergeCell ref="B9:C9"/>
    <mergeCell ref="B10:E10"/>
    <mergeCell ref="B11:F11"/>
    <mergeCell ref="B12:F12"/>
    <mergeCell ref="B31:C31"/>
    <mergeCell ref="B33:C33"/>
    <mergeCell ref="B34:C34"/>
    <mergeCell ref="B36:C36"/>
    <mergeCell ref="B37:C37"/>
    <mergeCell ref="B38:C38"/>
  </mergeCells>
  <pageMargins left="0.69930555555555596" right="0.6993055555555559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B0D1-ECE7-4A99-848D-BAA28206A1FA}">
  <sheetPr>
    <tabColor rgb="FFFF0000"/>
  </sheetPr>
  <dimension ref="A1:L64"/>
  <sheetViews>
    <sheetView topLeftCell="A52" workbookViewId="0">
      <selection activeCell="N59" sqref="N59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1.5703125" style="85" customWidth="1"/>
    <col min="6" max="6" width="10" style="85" customWidth="1"/>
    <col min="7" max="9" width="9.140625" style="85"/>
    <col min="10" max="10" width="9.5703125" style="85" bestFit="1" customWidth="1"/>
    <col min="11" max="11" width="9.140625" style="85"/>
    <col min="12" max="12" width="9.5703125" style="85" bestFit="1" customWidth="1"/>
    <col min="13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142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79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90"/>
      <c r="E13" s="91">
        <v>120175.9</v>
      </c>
    </row>
    <row r="14" spans="1:6" x14ac:dyDescent="0.25">
      <c r="A14" s="92" t="s">
        <v>14</v>
      </c>
      <c r="B14" s="90" t="s">
        <v>525</v>
      </c>
      <c r="C14" s="90"/>
      <c r="D14" s="9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12" x14ac:dyDescent="0.25">
      <c r="A17" s="92"/>
      <c r="B17" s="94" t="s">
        <v>18</v>
      </c>
      <c r="C17" s="95"/>
      <c r="D17" s="96"/>
      <c r="E17" s="97">
        <v>615212.03</v>
      </c>
    </row>
    <row r="18" spans="1:12" x14ac:dyDescent="0.25">
      <c r="A18" s="92"/>
      <c r="B18" s="94" t="s">
        <v>19</v>
      </c>
      <c r="C18" s="95"/>
      <c r="D18" s="96"/>
      <c r="E18" s="97">
        <v>691353.01</v>
      </c>
    </row>
    <row r="19" spans="1:12" x14ac:dyDescent="0.25">
      <c r="A19" s="92"/>
      <c r="B19" s="94" t="s">
        <v>20</v>
      </c>
      <c r="C19" s="95"/>
      <c r="D19" s="96"/>
      <c r="E19" s="97">
        <v>691353.01</v>
      </c>
    </row>
    <row r="20" spans="1:12" x14ac:dyDescent="0.25">
      <c r="A20" s="92"/>
      <c r="B20" s="93" t="s">
        <v>21</v>
      </c>
      <c r="C20" s="90"/>
      <c r="D20" s="90"/>
      <c r="E20" s="82"/>
    </row>
    <row r="21" spans="1:12" x14ac:dyDescent="0.25">
      <c r="A21" s="92"/>
      <c r="B21" s="99">
        <v>9900</v>
      </c>
      <c r="C21" s="90"/>
      <c r="D21" s="90"/>
      <c r="E21" s="82"/>
    </row>
    <row r="22" spans="1:12" x14ac:dyDescent="0.25">
      <c r="A22" s="92"/>
      <c r="B22" s="93" t="s">
        <v>55</v>
      </c>
      <c r="C22" s="90"/>
      <c r="D22" s="90"/>
      <c r="E22" s="82"/>
    </row>
    <row r="23" spans="1:12" x14ac:dyDescent="0.25">
      <c r="A23" s="92"/>
      <c r="B23" s="100" t="s">
        <v>251</v>
      </c>
      <c r="C23" s="101">
        <v>44550</v>
      </c>
      <c r="D23" s="102">
        <v>0</v>
      </c>
      <c r="E23" s="103">
        <v>30244.92</v>
      </c>
    </row>
    <row r="24" spans="1:12" x14ac:dyDescent="0.25">
      <c r="A24" s="92"/>
      <c r="B24" s="93"/>
      <c r="C24" s="90"/>
      <c r="D24" s="90"/>
      <c r="E24" s="82"/>
    </row>
    <row r="25" spans="1:12" x14ac:dyDescent="0.25">
      <c r="A25" s="92" t="s">
        <v>24</v>
      </c>
      <c r="B25" s="90" t="s">
        <v>38</v>
      </c>
      <c r="C25" s="90"/>
      <c r="D25" s="90"/>
      <c r="E25" s="83"/>
      <c r="F25" s="104"/>
    </row>
    <row r="26" spans="1:12" x14ac:dyDescent="0.25">
      <c r="A26" s="92"/>
      <c r="B26" s="90" t="s">
        <v>40</v>
      </c>
      <c r="C26" s="90"/>
      <c r="D26" s="90"/>
      <c r="E26" s="83"/>
      <c r="F26" s="104"/>
    </row>
    <row r="27" spans="1:12" x14ac:dyDescent="0.25">
      <c r="A27" s="92"/>
      <c r="B27" s="90" t="s">
        <v>39</v>
      </c>
      <c r="C27" s="90"/>
      <c r="D27" s="90"/>
      <c r="E27" s="82"/>
    </row>
    <row r="28" spans="1:12" x14ac:dyDescent="0.25">
      <c r="A28" s="105" t="s">
        <v>27</v>
      </c>
      <c r="B28" s="307" t="s">
        <v>28</v>
      </c>
      <c r="C28" s="308"/>
      <c r="D28" s="106"/>
      <c r="E28" s="106" t="s">
        <v>29</v>
      </c>
    </row>
    <row r="29" spans="1:12" x14ac:dyDescent="0.25">
      <c r="A29" s="105">
        <v>1</v>
      </c>
      <c r="B29" s="108" t="s">
        <v>30</v>
      </c>
      <c r="C29" s="109"/>
      <c r="D29" s="106"/>
      <c r="E29" s="131">
        <v>61987.91</v>
      </c>
      <c r="L29" s="112"/>
    </row>
    <row r="30" spans="1:12" x14ac:dyDescent="0.25">
      <c r="A30" s="105">
        <v>2</v>
      </c>
      <c r="B30" s="309" t="s">
        <v>498</v>
      </c>
      <c r="C30" s="309"/>
      <c r="D30" s="106"/>
      <c r="E30" s="131">
        <v>2536.3200000000002</v>
      </c>
    </row>
    <row r="31" spans="1:12" x14ac:dyDescent="0.25">
      <c r="A31" s="105">
        <v>3</v>
      </c>
      <c r="B31" s="304" t="s">
        <v>499</v>
      </c>
      <c r="C31" s="304"/>
      <c r="D31" s="106"/>
      <c r="E31" s="131">
        <v>20290.560000000001</v>
      </c>
    </row>
    <row r="32" spans="1:12" x14ac:dyDescent="0.25">
      <c r="A32" s="105">
        <v>4</v>
      </c>
      <c r="B32" s="111" t="s">
        <v>500</v>
      </c>
      <c r="C32" s="111"/>
      <c r="D32" s="106"/>
      <c r="E32" s="131">
        <v>7355.3279999999995</v>
      </c>
    </row>
    <row r="33" spans="1:12" x14ac:dyDescent="0.25">
      <c r="A33" s="105">
        <v>5</v>
      </c>
      <c r="B33" s="304" t="s">
        <v>2</v>
      </c>
      <c r="C33" s="304"/>
      <c r="D33" s="106"/>
      <c r="E33" s="131">
        <v>1209.67</v>
      </c>
      <c r="L33" s="112"/>
    </row>
    <row r="34" spans="1:12" x14ac:dyDescent="0.25">
      <c r="A34" s="105">
        <v>6</v>
      </c>
      <c r="B34" s="304" t="s">
        <v>3</v>
      </c>
      <c r="C34" s="304"/>
      <c r="D34" s="106"/>
      <c r="E34" s="131">
        <v>3850</v>
      </c>
      <c r="L34" s="112"/>
    </row>
    <row r="35" spans="1:12" x14ac:dyDescent="0.25">
      <c r="A35" s="105">
        <v>7</v>
      </c>
      <c r="B35" s="309" t="s">
        <v>31</v>
      </c>
      <c r="C35" s="309"/>
      <c r="D35" s="106"/>
      <c r="E35" s="131">
        <v>16486.079999999998</v>
      </c>
    </row>
    <row r="36" spans="1:12" x14ac:dyDescent="0.25">
      <c r="A36" s="105">
        <v>8</v>
      </c>
      <c r="B36" s="304" t="s">
        <v>501</v>
      </c>
      <c r="C36" s="304"/>
      <c r="D36" s="106"/>
      <c r="E36" s="131">
        <v>524.46</v>
      </c>
      <c r="L36" s="112"/>
    </row>
    <row r="37" spans="1:12" x14ac:dyDescent="0.25">
      <c r="A37" s="105">
        <v>9</v>
      </c>
      <c r="B37" s="304" t="s">
        <v>502</v>
      </c>
      <c r="C37" s="304"/>
      <c r="D37" s="106"/>
      <c r="E37" s="131">
        <f>'[2]факт 2021'!$AB$21</f>
        <v>1700.8139199999998</v>
      </c>
      <c r="L37" s="112"/>
    </row>
    <row r="38" spans="1:12" x14ac:dyDescent="0.25">
      <c r="A38" s="105">
        <v>10</v>
      </c>
      <c r="B38" s="309" t="s">
        <v>503</v>
      </c>
      <c r="C38" s="309"/>
      <c r="D38" s="106"/>
      <c r="E38" s="131">
        <v>1521.79</v>
      </c>
      <c r="L38" s="112"/>
    </row>
    <row r="39" spans="1:12" x14ac:dyDescent="0.25">
      <c r="A39" s="105">
        <v>11</v>
      </c>
      <c r="B39" s="304" t="s">
        <v>504</v>
      </c>
      <c r="C39" s="304"/>
      <c r="D39" s="106"/>
      <c r="E39" s="131">
        <v>87503.040000000008</v>
      </c>
    </row>
    <row r="40" spans="1:12" x14ac:dyDescent="0.25">
      <c r="A40" s="105">
        <v>12</v>
      </c>
      <c r="B40" s="304" t="s">
        <v>505</v>
      </c>
      <c r="C40" s="304"/>
      <c r="D40" s="106"/>
      <c r="E40" s="131">
        <v>95112</v>
      </c>
    </row>
    <row r="41" spans="1:12" x14ac:dyDescent="0.25">
      <c r="A41" s="105">
        <v>13</v>
      </c>
      <c r="B41" s="304" t="s">
        <v>632</v>
      </c>
      <c r="C41" s="304"/>
      <c r="D41" s="106"/>
      <c r="E41" s="110">
        <v>5591.7</v>
      </c>
      <c r="L41" s="112"/>
    </row>
    <row r="42" spans="1:12" x14ac:dyDescent="0.25">
      <c r="A42" s="105">
        <v>14</v>
      </c>
      <c r="B42" s="304" t="s">
        <v>512</v>
      </c>
      <c r="C42" s="304"/>
      <c r="D42" s="106"/>
      <c r="E42" s="131">
        <v>3043.5839999999998</v>
      </c>
    </row>
    <row r="43" spans="1:12" x14ac:dyDescent="0.25">
      <c r="A43" s="105">
        <v>15</v>
      </c>
      <c r="B43" s="304" t="s">
        <v>507</v>
      </c>
      <c r="C43" s="304"/>
      <c r="D43" s="106"/>
      <c r="E43" s="131">
        <v>8968.49</v>
      </c>
      <c r="L43" s="112"/>
    </row>
    <row r="44" spans="1:12" x14ac:dyDescent="0.25">
      <c r="A44" s="105">
        <v>16</v>
      </c>
      <c r="B44" s="304" t="s">
        <v>56</v>
      </c>
      <c r="C44" s="304"/>
      <c r="D44" s="106"/>
      <c r="E44" s="131">
        <v>149638.81</v>
      </c>
      <c r="L44" s="112"/>
    </row>
    <row r="45" spans="1:12" x14ac:dyDescent="0.25">
      <c r="A45" s="105">
        <v>17</v>
      </c>
      <c r="B45" s="311" t="s">
        <v>4</v>
      </c>
      <c r="C45" s="312"/>
      <c r="D45" s="106"/>
      <c r="E45" s="131">
        <v>103735.488</v>
      </c>
    </row>
    <row r="46" spans="1:12" x14ac:dyDescent="0.25">
      <c r="A46" s="105">
        <v>18</v>
      </c>
      <c r="B46" s="304" t="s">
        <v>611</v>
      </c>
      <c r="C46" s="304"/>
      <c r="D46" s="106"/>
      <c r="E46" s="131">
        <f>'[2]факт 2021'!$AW$21</f>
        <v>39672.271999999997</v>
      </c>
      <c r="L46" s="112"/>
    </row>
    <row r="47" spans="1:12" x14ac:dyDescent="0.25">
      <c r="A47" s="105">
        <v>19</v>
      </c>
      <c r="B47" s="310" t="s">
        <v>130</v>
      </c>
      <c r="C47" s="310"/>
      <c r="D47" s="106"/>
      <c r="E47" s="110">
        <f>SUM(E29:E46)</f>
        <v>610728.31591999996</v>
      </c>
      <c r="J47" s="112"/>
    </row>
    <row r="48" spans="1:12" x14ac:dyDescent="0.25">
      <c r="A48" s="105">
        <v>20</v>
      </c>
      <c r="B48" s="310" t="s">
        <v>131</v>
      </c>
      <c r="C48" s="310"/>
      <c r="D48" s="106"/>
      <c r="E48" s="110">
        <f>E19+B21</f>
        <v>701253.01</v>
      </c>
      <c r="J48" s="113"/>
    </row>
    <row r="49" spans="1:6" x14ac:dyDescent="0.25">
      <c r="A49" s="104" t="s">
        <v>32</v>
      </c>
      <c r="B49" s="90" t="s">
        <v>36</v>
      </c>
      <c r="F49" s="126"/>
    </row>
    <row r="50" spans="1:6" x14ac:dyDescent="0.25">
      <c r="B50" s="90" t="s">
        <v>37</v>
      </c>
    </row>
    <row r="51" spans="1:6" x14ac:dyDescent="0.25">
      <c r="A51" s="114" t="s">
        <v>27</v>
      </c>
      <c r="B51" s="115" t="s">
        <v>41</v>
      </c>
      <c r="C51" s="116" t="s">
        <v>44</v>
      </c>
      <c r="D51" s="116"/>
      <c r="E51" s="116" t="s">
        <v>45</v>
      </c>
    </row>
    <row r="52" spans="1:6" x14ac:dyDescent="0.25">
      <c r="A52" s="111">
        <v>1</v>
      </c>
      <c r="B52" s="111"/>
      <c r="C52" s="111"/>
      <c r="D52" s="111"/>
      <c r="E52" s="111"/>
    </row>
    <row r="53" spans="1:6" x14ac:dyDescent="0.25">
      <c r="A53" s="111"/>
      <c r="B53" s="111"/>
      <c r="C53" s="111"/>
      <c r="D53" s="111"/>
      <c r="E53" s="111"/>
    </row>
    <row r="55" spans="1:6" x14ac:dyDescent="0.25">
      <c r="A55" s="104" t="s">
        <v>33</v>
      </c>
      <c r="B55" s="104" t="s">
        <v>46</v>
      </c>
      <c r="C55" s="104"/>
      <c r="D55" s="104"/>
      <c r="E55" s="104"/>
      <c r="F55" s="104"/>
    </row>
    <row r="56" spans="1:6" x14ac:dyDescent="0.25">
      <c r="B56" s="104" t="s">
        <v>47</v>
      </c>
      <c r="C56" s="104"/>
      <c r="D56" s="104"/>
      <c r="E56" s="104"/>
      <c r="F56" s="104"/>
    </row>
    <row r="57" spans="1:6" x14ac:dyDescent="0.25">
      <c r="B57" s="104" t="s">
        <v>48</v>
      </c>
      <c r="C57" s="104"/>
      <c r="D57" s="104"/>
      <c r="E57" s="104"/>
      <c r="F57" s="104"/>
    </row>
    <row r="58" spans="1:6" x14ac:dyDescent="0.25">
      <c r="B58" s="85" t="s">
        <v>57</v>
      </c>
    </row>
    <row r="59" spans="1:6" x14ac:dyDescent="0.25">
      <c r="B59" s="85" t="s">
        <v>50</v>
      </c>
    </row>
    <row r="60" spans="1:6" x14ac:dyDescent="0.25">
      <c r="B60" s="85" t="s">
        <v>51</v>
      </c>
    </row>
    <row r="64" spans="1:6" x14ac:dyDescent="0.25">
      <c r="B64" s="85" t="s">
        <v>643</v>
      </c>
    </row>
  </sheetData>
  <mergeCells count="24"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5:E5"/>
    <mergeCell ref="B9:C9"/>
    <mergeCell ref="B10:E10"/>
    <mergeCell ref="B11:F11"/>
    <mergeCell ref="B12:F12"/>
    <mergeCell ref="B28:C28"/>
    <mergeCell ref="B30:C30"/>
    <mergeCell ref="B31:C31"/>
    <mergeCell ref="B33:C33"/>
    <mergeCell ref="B34:C34"/>
    <mergeCell ref="B35:C35"/>
  </mergeCells>
  <pageMargins left="0.69930555555555596" right="0.69930555555555596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B9957-5332-4108-983E-A0B88022C4BB}">
  <sheetPr>
    <tabColor rgb="FFFF0000"/>
  </sheetPr>
  <dimension ref="A1:K84"/>
  <sheetViews>
    <sheetView topLeftCell="A61" workbookViewId="0">
      <selection activeCell="J25" sqref="J25"/>
    </sheetView>
  </sheetViews>
  <sheetFormatPr defaultRowHeight="15" x14ac:dyDescent="0.25"/>
  <cols>
    <col min="1" max="1" width="4.5703125" style="85" customWidth="1"/>
    <col min="2" max="2" width="46.85546875" style="85" customWidth="1"/>
    <col min="3" max="3" width="11.42578125" style="85" customWidth="1"/>
    <col min="4" max="4" width="10.140625" style="85" customWidth="1"/>
    <col min="5" max="5" width="12" style="85" customWidth="1"/>
    <col min="6" max="6" width="10" style="85" customWidth="1"/>
    <col min="7" max="8" width="9.140625" style="85"/>
    <col min="9" max="9" width="9.5703125" style="85" bestFit="1" customWidth="1"/>
    <col min="10" max="10" width="9.140625" style="85"/>
    <col min="11" max="11" width="9.5703125" style="85" bestFit="1" customWidth="1"/>
    <col min="12" max="12" width="9.140625" style="85"/>
    <col min="13" max="13" width="45.140625" style="85" customWidth="1"/>
    <col min="14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143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80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90"/>
      <c r="E13" s="91">
        <v>734005.65</v>
      </c>
    </row>
    <row r="14" spans="1:6" x14ac:dyDescent="0.25">
      <c r="A14" s="92" t="s">
        <v>14</v>
      </c>
      <c r="B14" s="90" t="s">
        <v>525</v>
      </c>
      <c r="C14" s="90"/>
      <c r="D14" s="9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5" x14ac:dyDescent="0.25">
      <c r="A17" s="92"/>
      <c r="B17" s="94" t="s">
        <v>18</v>
      </c>
      <c r="C17" s="95"/>
      <c r="D17" s="96"/>
      <c r="E17" s="97">
        <v>837235.74</v>
      </c>
    </row>
    <row r="18" spans="1:5" x14ac:dyDescent="0.25">
      <c r="A18" s="92"/>
      <c r="B18" s="94" t="s">
        <v>19</v>
      </c>
      <c r="C18" s="95"/>
      <c r="D18" s="96"/>
      <c r="E18" s="97">
        <v>817694.34</v>
      </c>
    </row>
    <row r="19" spans="1:5" x14ac:dyDescent="0.25">
      <c r="A19" s="92"/>
      <c r="B19" s="94" t="s">
        <v>20</v>
      </c>
      <c r="C19" s="95"/>
      <c r="D19" s="96"/>
      <c r="E19" s="98">
        <v>817694.34</v>
      </c>
    </row>
    <row r="20" spans="1:5" x14ac:dyDescent="0.25">
      <c r="A20" s="92"/>
      <c r="B20" s="93" t="s">
        <v>21</v>
      </c>
      <c r="C20" s="90"/>
      <c r="D20" s="90"/>
      <c r="E20" s="82"/>
    </row>
    <row r="21" spans="1:5" x14ac:dyDescent="0.25">
      <c r="A21" s="92"/>
      <c r="B21" s="130">
        <v>13143.24</v>
      </c>
      <c r="C21" s="90"/>
      <c r="D21" s="90"/>
      <c r="E21" s="82"/>
    </row>
    <row r="22" spans="1:5" x14ac:dyDescent="0.25">
      <c r="A22" s="92"/>
      <c r="B22" s="93" t="s">
        <v>55</v>
      </c>
      <c r="C22" s="90"/>
      <c r="D22" s="90"/>
      <c r="E22" s="82"/>
    </row>
    <row r="23" spans="1:5" x14ac:dyDescent="0.25">
      <c r="A23" s="92"/>
      <c r="B23" s="100" t="s">
        <v>252</v>
      </c>
      <c r="C23" s="101"/>
      <c r="D23" s="102"/>
      <c r="E23" s="103">
        <v>10628.24</v>
      </c>
    </row>
    <row r="24" spans="1:5" x14ac:dyDescent="0.25">
      <c r="A24" s="92"/>
      <c r="B24" s="100" t="s">
        <v>253</v>
      </c>
      <c r="C24" s="101"/>
      <c r="D24" s="102"/>
      <c r="E24" s="103">
        <v>10266.09</v>
      </c>
    </row>
    <row r="25" spans="1:5" x14ac:dyDescent="0.25">
      <c r="A25" s="92"/>
      <c r="B25" s="100" t="s">
        <v>254</v>
      </c>
      <c r="C25" s="101"/>
      <c r="D25" s="102"/>
      <c r="E25" s="103">
        <v>53941.38</v>
      </c>
    </row>
    <row r="26" spans="1:5" x14ac:dyDescent="0.25">
      <c r="A26" s="92"/>
      <c r="B26" s="100" t="s">
        <v>255</v>
      </c>
      <c r="C26" s="101"/>
      <c r="D26" s="102"/>
      <c r="E26" s="103">
        <v>15807.51</v>
      </c>
    </row>
    <row r="27" spans="1:5" x14ac:dyDescent="0.25">
      <c r="A27" s="92"/>
      <c r="B27" s="100" t="s">
        <v>256</v>
      </c>
      <c r="C27" s="101"/>
      <c r="D27" s="102"/>
      <c r="E27" s="103">
        <v>22748.75</v>
      </c>
    </row>
    <row r="28" spans="1:5" x14ac:dyDescent="0.25">
      <c r="A28" s="92"/>
      <c r="B28" s="100" t="s">
        <v>257</v>
      </c>
      <c r="C28" s="101"/>
      <c r="D28" s="102"/>
      <c r="E28" s="103">
        <v>22195.89</v>
      </c>
    </row>
    <row r="29" spans="1:5" x14ac:dyDescent="0.25">
      <c r="A29" s="92"/>
      <c r="B29" s="100" t="s">
        <v>258</v>
      </c>
      <c r="C29" s="101"/>
      <c r="D29" s="102"/>
      <c r="E29" s="103">
        <v>21945.56</v>
      </c>
    </row>
    <row r="30" spans="1:5" x14ac:dyDescent="0.25">
      <c r="A30" s="92"/>
      <c r="B30" s="100" t="s">
        <v>259</v>
      </c>
      <c r="C30" s="101"/>
      <c r="D30" s="102"/>
      <c r="E30" s="103">
        <v>200422.28</v>
      </c>
    </row>
    <row r="31" spans="1:5" x14ac:dyDescent="0.25">
      <c r="A31" s="92"/>
      <c r="B31" s="100" t="s">
        <v>260</v>
      </c>
      <c r="C31" s="101"/>
      <c r="D31" s="102"/>
      <c r="E31" s="103">
        <v>123426.93</v>
      </c>
    </row>
    <row r="32" spans="1:5" x14ac:dyDescent="0.25">
      <c r="A32" s="92"/>
      <c r="B32" s="100" t="s">
        <v>261</v>
      </c>
      <c r="C32" s="101"/>
      <c r="D32" s="102"/>
      <c r="E32" s="103">
        <v>17540.16</v>
      </c>
    </row>
    <row r="33" spans="1:11" x14ac:dyDescent="0.25">
      <c r="A33" s="92"/>
      <c r="B33" s="100" t="s">
        <v>262</v>
      </c>
      <c r="C33" s="101"/>
      <c r="D33" s="102"/>
      <c r="E33" s="103">
        <v>43229.95</v>
      </c>
    </row>
    <row r="34" spans="1:11" x14ac:dyDescent="0.25">
      <c r="A34" s="92"/>
      <c r="B34" s="100" t="s">
        <v>263</v>
      </c>
      <c r="C34" s="101"/>
      <c r="D34" s="102"/>
      <c r="E34" s="103">
        <v>22940.5</v>
      </c>
    </row>
    <row r="35" spans="1:11" x14ac:dyDescent="0.25">
      <c r="A35" s="92"/>
      <c r="B35" s="100" t="s">
        <v>264</v>
      </c>
      <c r="C35" s="101"/>
      <c r="D35" s="102"/>
      <c r="E35" s="103">
        <v>16368.64</v>
      </c>
    </row>
    <row r="36" spans="1:11" x14ac:dyDescent="0.25">
      <c r="A36" s="92"/>
      <c r="B36" s="100" t="s">
        <v>265</v>
      </c>
      <c r="C36" s="101"/>
      <c r="D36" s="102"/>
      <c r="E36" s="103">
        <v>31320.240000000002</v>
      </c>
    </row>
    <row r="37" spans="1:11" x14ac:dyDescent="0.25">
      <c r="A37" s="92"/>
      <c r="B37" s="100" t="s">
        <v>266</v>
      </c>
      <c r="C37" s="101"/>
      <c r="D37" s="102"/>
      <c r="E37" s="103">
        <v>32397.08</v>
      </c>
    </row>
    <row r="38" spans="1:11" x14ac:dyDescent="0.25">
      <c r="A38" s="92"/>
      <c r="B38" s="93"/>
      <c r="C38" s="90"/>
      <c r="D38" s="90"/>
      <c r="E38" s="82"/>
    </row>
    <row r="39" spans="1:11" x14ac:dyDescent="0.25">
      <c r="A39" s="92" t="s">
        <v>24</v>
      </c>
      <c r="B39" s="90" t="s">
        <v>38</v>
      </c>
      <c r="C39" s="90"/>
      <c r="D39" s="90"/>
      <c r="E39" s="83"/>
      <c r="F39" s="104"/>
    </row>
    <row r="40" spans="1:11" x14ac:dyDescent="0.25">
      <c r="A40" s="92"/>
      <c r="B40" s="90" t="s">
        <v>40</v>
      </c>
      <c r="C40" s="90"/>
      <c r="D40" s="90"/>
      <c r="E40" s="83"/>
      <c r="F40" s="104"/>
    </row>
    <row r="41" spans="1:11" x14ac:dyDescent="0.25">
      <c r="A41" s="92"/>
      <c r="B41" s="90" t="s">
        <v>39</v>
      </c>
      <c r="C41" s="90"/>
      <c r="D41" s="90"/>
      <c r="E41" s="82"/>
    </row>
    <row r="42" spans="1:11" x14ac:dyDescent="0.25">
      <c r="A42" s="105" t="s">
        <v>27</v>
      </c>
      <c r="B42" s="307" t="s">
        <v>28</v>
      </c>
      <c r="C42" s="308"/>
      <c r="D42" s="106"/>
      <c r="E42" s="106" t="s">
        <v>29</v>
      </c>
    </row>
    <row r="43" spans="1:11" x14ac:dyDescent="0.25">
      <c r="A43" s="105">
        <v>1</v>
      </c>
      <c r="B43" s="311" t="s">
        <v>30</v>
      </c>
      <c r="C43" s="312"/>
      <c r="D43" s="106"/>
      <c r="E43" s="131">
        <v>185586.24</v>
      </c>
    </row>
    <row r="44" spans="1:11" x14ac:dyDescent="0.25">
      <c r="A44" s="105">
        <v>2</v>
      </c>
      <c r="B44" s="309" t="s">
        <v>498</v>
      </c>
      <c r="C44" s="309"/>
      <c r="D44" s="106"/>
      <c r="E44" s="131">
        <v>9544.4351999999999</v>
      </c>
    </row>
    <row r="45" spans="1:11" x14ac:dyDescent="0.25">
      <c r="A45" s="105">
        <v>3</v>
      </c>
      <c r="B45" s="304" t="s">
        <v>499</v>
      </c>
      <c r="C45" s="304"/>
      <c r="D45" s="106"/>
      <c r="E45" s="131">
        <v>44540.6976</v>
      </c>
    </row>
    <row r="46" spans="1:11" x14ac:dyDescent="0.25">
      <c r="A46" s="105">
        <v>4</v>
      </c>
      <c r="B46" s="313" t="s">
        <v>500</v>
      </c>
      <c r="C46" s="314"/>
      <c r="D46" s="106"/>
      <c r="E46" s="131">
        <v>15907.392</v>
      </c>
    </row>
    <row r="47" spans="1:11" x14ac:dyDescent="0.25">
      <c r="A47" s="105">
        <v>5</v>
      </c>
      <c r="B47" s="304" t="s">
        <v>2</v>
      </c>
      <c r="C47" s="304"/>
      <c r="D47" s="106"/>
      <c r="E47" s="131">
        <v>2152.92</v>
      </c>
      <c r="K47" s="112"/>
    </row>
    <row r="48" spans="1:11" x14ac:dyDescent="0.25">
      <c r="A48" s="105">
        <v>6</v>
      </c>
      <c r="B48" s="304" t="s">
        <v>3</v>
      </c>
      <c r="C48" s="304"/>
      <c r="D48" s="106"/>
      <c r="E48" s="131">
        <v>6600</v>
      </c>
      <c r="K48" s="112"/>
    </row>
    <row r="49" spans="1:11" x14ac:dyDescent="0.25">
      <c r="A49" s="105">
        <v>7</v>
      </c>
      <c r="B49" s="309" t="s">
        <v>31</v>
      </c>
      <c r="C49" s="309"/>
      <c r="D49" s="106"/>
      <c r="E49" s="131">
        <v>34466.016000000003</v>
      </c>
    </row>
    <row r="50" spans="1:11" x14ac:dyDescent="0.25">
      <c r="A50" s="105">
        <v>8</v>
      </c>
      <c r="B50" s="304" t="s">
        <v>501</v>
      </c>
      <c r="C50" s="304"/>
      <c r="D50" s="106"/>
      <c r="E50" s="131">
        <v>349.6</v>
      </c>
      <c r="K50" s="112"/>
    </row>
    <row r="51" spans="1:11" x14ac:dyDescent="0.25">
      <c r="A51" s="105">
        <v>9</v>
      </c>
      <c r="B51" s="304" t="s">
        <v>502</v>
      </c>
      <c r="C51" s="304"/>
      <c r="D51" s="106"/>
      <c r="E51" s="131">
        <f>'[2]факт 2021'!$AB$22</f>
        <v>3555.7439840000002</v>
      </c>
      <c r="K51" s="112"/>
    </row>
    <row r="52" spans="1:11" x14ac:dyDescent="0.25">
      <c r="A52" s="105">
        <v>10</v>
      </c>
      <c r="B52" s="309" t="s">
        <v>503</v>
      </c>
      <c r="C52" s="309"/>
      <c r="D52" s="106"/>
      <c r="E52" s="131">
        <v>1590.74</v>
      </c>
      <c r="K52" s="112"/>
    </row>
    <row r="53" spans="1:11" x14ac:dyDescent="0.25">
      <c r="A53" s="105">
        <v>11</v>
      </c>
      <c r="B53" s="304" t="s">
        <v>644</v>
      </c>
      <c r="C53" s="304"/>
      <c r="D53" s="106"/>
      <c r="E53" s="131">
        <v>106049.28</v>
      </c>
    </row>
    <row r="54" spans="1:11" x14ac:dyDescent="0.25">
      <c r="A54" s="105">
        <v>12</v>
      </c>
      <c r="B54" s="304" t="s">
        <v>645</v>
      </c>
      <c r="C54" s="304"/>
      <c r="D54" s="106"/>
      <c r="E54" s="131">
        <v>130164.72</v>
      </c>
      <c r="K54" s="112"/>
    </row>
    <row r="55" spans="1:11" x14ac:dyDescent="0.25">
      <c r="A55" s="105">
        <v>13</v>
      </c>
      <c r="B55" s="304" t="s">
        <v>632</v>
      </c>
      <c r="C55" s="304"/>
      <c r="D55" s="106"/>
      <c r="E55" s="110">
        <v>11228.05</v>
      </c>
      <c r="K55" s="112"/>
    </row>
    <row r="56" spans="1:11" x14ac:dyDescent="0.25">
      <c r="A56" s="105">
        <v>14</v>
      </c>
      <c r="B56" s="304" t="s">
        <v>512</v>
      </c>
      <c r="C56" s="304"/>
      <c r="D56" s="106"/>
      <c r="E56" s="131">
        <v>6362.9567999999999</v>
      </c>
    </row>
    <row r="57" spans="1:11" x14ac:dyDescent="0.25">
      <c r="A57" s="105">
        <v>15</v>
      </c>
      <c r="B57" s="304" t="s">
        <v>507</v>
      </c>
      <c r="C57" s="304"/>
      <c r="D57" s="106"/>
      <c r="E57" s="131">
        <v>80093.710000000006</v>
      </c>
      <c r="K57" s="112"/>
    </row>
    <row r="58" spans="1:11" x14ac:dyDescent="0.25">
      <c r="A58" s="105">
        <v>16</v>
      </c>
      <c r="B58" s="304" t="s">
        <v>602</v>
      </c>
      <c r="C58" s="304"/>
      <c r="D58" s="106"/>
      <c r="E58" s="131">
        <v>71462.28</v>
      </c>
      <c r="K58" s="112"/>
    </row>
    <row r="59" spans="1:11" x14ac:dyDescent="0.25">
      <c r="A59" s="105">
        <v>17</v>
      </c>
      <c r="B59" s="311" t="s">
        <v>4</v>
      </c>
      <c r="C59" s="312"/>
      <c r="D59" s="106"/>
      <c r="E59" s="131">
        <v>201493.63199999998</v>
      </c>
    </row>
    <row r="60" spans="1:11" x14ac:dyDescent="0.25">
      <c r="A60" s="105">
        <v>18</v>
      </c>
      <c r="B60" s="304" t="s">
        <v>646</v>
      </c>
      <c r="C60" s="304"/>
      <c r="D60" s="106"/>
      <c r="E60" s="131">
        <f>'[2]факт 2021'!$AW$22</f>
        <v>82939.374400000001</v>
      </c>
    </row>
    <row r="61" spans="1:11" x14ac:dyDescent="0.25">
      <c r="A61" s="105">
        <v>19</v>
      </c>
      <c r="B61" s="310" t="s">
        <v>130</v>
      </c>
      <c r="C61" s="310"/>
      <c r="D61" s="106"/>
      <c r="E61" s="110">
        <f>SUM(E43:E60)</f>
        <v>994087.78798400005</v>
      </c>
      <c r="I61" s="112"/>
    </row>
    <row r="62" spans="1:11" x14ac:dyDescent="0.25">
      <c r="A62" s="105">
        <v>20</v>
      </c>
      <c r="B62" s="310" t="s">
        <v>131</v>
      </c>
      <c r="C62" s="310"/>
      <c r="D62" s="106"/>
      <c r="E62" s="110">
        <f>E19+B21</f>
        <v>830837.58</v>
      </c>
      <c r="I62" s="113"/>
    </row>
    <row r="63" spans="1:11" x14ac:dyDescent="0.25">
      <c r="A63" s="104" t="s">
        <v>32</v>
      </c>
      <c r="B63" s="90" t="s">
        <v>612</v>
      </c>
      <c r="F63" s="126"/>
    </row>
    <row r="64" spans="1:11" x14ac:dyDescent="0.25">
      <c r="B64" s="90" t="s">
        <v>37</v>
      </c>
    </row>
    <row r="65" spans="1:6" x14ac:dyDescent="0.25">
      <c r="A65" s="114" t="s">
        <v>27</v>
      </c>
      <c r="B65" s="115" t="s">
        <v>41</v>
      </c>
      <c r="C65" s="116" t="s">
        <v>44</v>
      </c>
      <c r="D65" s="116"/>
      <c r="E65" s="116" t="s">
        <v>45</v>
      </c>
    </row>
    <row r="66" spans="1:6" x14ac:dyDescent="0.25">
      <c r="A66" s="132" t="s">
        <v>9</v>
      </c>
      <c r="B66" s="111" t="s">
        <v>647</v>
      </c>
      <c r="C66" s="111" t="s">
        <v>530</v>
      </c>
      <c r="D66" s="111"/>
      <c r="E66" s="132">
        <v>7600</v>
      </c>
    </row>
    <row r="67" spans="1:6" x14ac:dyDescent="0.25">
      <c r="A67" s="139" t="s">
        <v>13</v>
      </c>
      <c r="B67" s="111" t="s">
        <v>648</v>
      </c>
      <c r="C67" s="116" t="s">
        <v>530</v>
      </c>
      <c r="D67" s="116"/>
      <c r="E67" s="139">
        <v>6490</v>
      </c>
    </row>
    <row r="68" spans="1:6" x14ac:dyDescent="0.25">
      <c r="A68" s="139" t="s">
        <v>14</v>
      </c>
      <c r="B68" s="116" t="s">
        <v>649</v>
      </c>
      <c r="C68" s="116" t="s">
        <v>536</v>
      </c>
      <c r="D68" s="116"/>
      <c r="E68" s="139">
        <v>90000</v>
      </c>
    </row>
    <row r="69" spans="1:6" x14ac:dyDescent="0.25">
      <c r="A69" s="139" t="s">
        <v>15</v>
      </c>
      <c r="B69" s="111" t="s">
        <v>650</v>
      </c>
      <c r="C69" s="116" t="s">
        <v>578</v>
      </c>
      <c r="D69" s="116"/>
      <c r="E69" s="139">
        <v>6000</v>
      </c>
    </row>
    <row r="70" spans="1:6" x14ac:dyDescent="0.25">
      <c r="A70" s="132" t="s">
        <v>24</v>
      </c>
      <c r="B70" s="111" t="s">
        <v>651</v>
      </c>
      <c r="C70" s="111" t="s">
        <v>652</v>
      </c>
      <c r="D70" s="111"/>
      <c r="E70" s="132">
        <v>10150</v>
      </c>
    </row>
    <row r="71" spans="1:6" x14ac:dyDescent="0.25">
      <c r="A71" s="139" t="s">
        <v>32</v>
      </c>
      <c r="B71" s="116" t="s">
        <v>653</v>
      </c>
      <c r="C71" s="116" t="s">
        <v>66</v>
      </c>
      <c r="D71" s="116"/>
      <c r="E71" s="139">
        <v>4150</v>
      </c>
    </row>
    <row r="72" spans="1:6" x14ac:dyDescent="0.25">
      <c r="A72" s="132" t="s">
        <v>33</v>
      </c>
      <c r="B72" s="111" t="s">
        <v>654</v>
      </c>
      <c r="C72" s="111" t="s">
        <v>591</v>
      </c>
      <c r="D72" s="111"/>
      <c r="E72" s="132">
        <v>6250</v>
      </c>
    </row>
    <row r="73" spans="1:6" x14ac:dyDescent="0.25">
      <c r="A73" s="132" t="s">
        <v>34</v>
      </c>
      <c r="B73" s="111" t="s">
        <v>655</v>
      </c>
      <c r="C73" s="140" t="s">
        <v>591</v>
      </c>
      <c r="D73" s="111"/>
      <c r="E73" s="132">
        <v>8050</v>
      </c>
    </row>
    <row r="74" spans="1:6" x14ac:dyDescent="0.25">
      <c r="A74" s="132">
        <v>9</v>
      </c>
      <c r="B74" s="111"/>
      <c r="C74" s="140"/>
      <c r="D74" s="111"/>
      <c r="E74" s="111"/>
    </row>
    <row r="76" spans="1:6" x14ac:dyDescent="0.25">
      <c r="A76" s="104" t="s">
        <v>33</v>
      </c>
      <c r="B76" s="104" t="s">
        <v>46</v>
      </c>
      <c r="C76" s="104"/>
      <c r="D76" s="104"/>
      <c r="E76" s="104"/>
      <c r="F76" s="104"/>
    </row>
    <row r="77" spans="1:6" x14ac:dyDescent="0.25">
      <c r="B77" s="104" t="s">
        <v>47</v>
      </c>
      <c r="C77" s="104"/>
      <c r="D77" s="104"/>
      <c r="E77" s="104"/>
      <c r="F77" s="104"/>
    </row>
    <row r="78" spans="1:6" x14ac:dyDescent="0.25">
      <c r="B78" s="104" t="s">
        <v>48</v>
      </c>
      <c r="C78" s="104"/>
      <c r="D78" s="104"/>
      <c r="E78" s="104"/>
      <c r="F78" s="104"/>
    </row>
    <row r="79" spans="1:6" x14ac:dyDescent="0.25">
      <c r="B79" s="85" t="s">
        <v>57</v>
      </c>
    </row>
    <row r="80" spans="1:6" x14ac:dyDescent="0.25">
      <c r="B80" s="85" t="s">
        <v>50</v>
      </c>
    </row>
    <row r="81" spans="2:2" x14ac:dyDescent="0.25">
      <c r="B81" s="85" t="s">
        <v>51</v>
      </c>
    </row>
    <row r="84" spans="2:2" x14ac:dyDescent="0.25">
      <c r="B84" s="85" t="s">
        <v>556</v>
      </c>
    </row>
  </sheetData>
  <mergeCells count="26">
    <mergeCell ref="B61:C61"/>
    <mergeCell ref="B62:C62"/>
    <mergeCell ref="B55:C55"/>
    <mergeCell ref="B56:C56"/>
    <mergeCell ref="B57:C57"/>
    <mergeCell ref="B58:C58"/>
    <mergeCell ref="B59:C59"/>
    <mergeCell ref="B60:C60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3436-1B82-46E9-AF60-FCAAB38B6614}">
  <sheetPr>
    <tabColor rgb="FFFF0000"/>
  </sheetPr>
  <dimension ref="A1:K74"/>
  <sheetViews>
    <sheetView topLeftCell="A61" workbookViewId="0">
      <selection activeCell="L62" sqref="L62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2.28515625" style="85" customWidth="1"/>
    <col min="6" max="6" width="10" style="85" customWidth="1"/>
    <col min="7" max="8" width="9.140625" style="85"/>
    <col min="9" max="9" width="9.5703125" style="85" bestFit="1" customWidth="1"/>
    <col min="10" max="12" width="9.140625" style="85"/>
    <col min="13" max="13" width="45.140625" style="85" customWidth="1"/>
    <col min="14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144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246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81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267</v>
      </c>
      <c r="C13" s="90"/>
      <c r="D13" s="90"/>
      <c r="E13" s="117">
        <v>390202.47</v>
      </c>
    </row>
    <row r="14" spans="1:6" x14ac:dyDescent="0.25">
      <c r="A14" s="92" t="s">
        <v>14</v>
      </c>
      <c r="B14" s="90" t="s">
        <v>525</v>
      </c>
      <c r="C14" s="90"/>
      <c r="D14" s="90"/>
      <c r="E14" s="117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6" x14ac:dyDescent="0.25">
      <c r="A17" s="92"/>
      <c r="B17" s="94" t="s">
        <v>18</v>
      </c>
      <c r="C17" s="95"/>
      <c r="D17" s="96"/>
      <c r="E17" s="97">
        <v>464931.43</v>
      </c>
    </row>
    <row r="18" spans="1:6" x14ac:dyDescent="0.25">
      <c r="A18" s="92"/>
      <c r="B18" s="94" t="s">
        <v>19</v>
      </c>
      <c r="C18" s="95"/>
      <c r="D18" s="96"/>
      <c r="E18" s="97">
        <v>417766.46</v>
      </c>
    </row>
    <row r="19" spans="1:6" x14ac:dyDescent="0.25">
      <c r="A19" s="92"/>
      <c r="B19" s="94" t="s">
        <v>20</v>
      </c>
      <c r="C19" s="95"/>
      <c r="D19" s="96"/>
      <c r="E19" s="98">
        <v>417766.46</v>
      </c>
    </row>
    <row r="20" spans="1:6" x14ac:dyDescent="0.25">
      <c r="A20" s="92"/>
      <c r="B20" s="93" t="s">
        <v>21</v>
      </c>
      <c r="C20" s="90"/>
      <c r="D20" s="90"/>
      <c r="E20" s="82"/>
    </row>
    <row r="21" spans="1:6" x14ac:dyDescent="0.25">
      <c r="A21" s="92"/>
      <c r="B21" s="130">
        <v>13143.24</v>
      </c>
      <c r="C21" s="90"/>
      <c r="D21" s="90"/>
      <c r="E21" s="82"/>
    </row>
    <row r="22" spans="1:6" x14ac:dyDescent="0.25">
      <c r="A22" s="92"/>
      <c r="B22" s="93" t="s">
        <v>55</v>
      </c>
      <c r="C22" s="90"/>
      <c r="D22" s="90"/>
      <c r="E22" s="82"/>
    </row>
    <row r="23" spans="1:6" x14ac:dyDescent="0.25">
      <c r="A23" s="92"/>
      <c r="B23" s="100" t="s">
        <v>513</v>
      </c>
      <c r="C23" s="101"/>
      <c r="D23" s="102"/>
      <c r="E23" s="103">
        <v>35709.57</v>
      </c>
    </row>
    <row r="24" spans="1:6" x14ac:dyDescent="0.25">
      <c r="A24" s="92"/>
      <c r="B24" s="100" t="s">
        <v>514</v>
      </c>
      <c r="C24" s="101"/>
      <c r="D24" s="102"/>
      <c r="E24" s="103">
        <v>60114.85</v>
      </c>
    </row>
    <row r="25" spans="1:6" x14ac:dyDescent="0.25">
      <c r="A25" s="92"/>
      <c r="B25" s="100" t="s">
        <v>515</v>
      </c>
      <c r="C25" s="101"/>
      <c r="D25" s="102"/>
      <c r="E25" s="103">
        <v>20317.78</v>
      </c>
    </row>
    <row r="26" spans="1:6" x14ac:dyDescent="0.25">
      <c r="A26" s="92"/>
      <c r="B26" s="100" t="s">
        <v>516</v>
      </c>
      <c r="C26" s="101"/>
      <c r="D26" s="102"/>
      <c r="E26" s="103">
        <v>119030.55</v>
      </c>
    </row>
    <row r="27" spans="1:6" x14ac:dyDescent="0.25">
      <c r="A27" s="92"/>
      <c r="B27" s="100" t="s">
        <v>517</v>
      </c>
      <c r="C27" s="101"/>
      <c r="D27" s="102"/>
      <c r="E27" s="103">
        <v>15002.96</v>
      </c>
    </row>
    <row r="28" spans="1:6" x14ac:dyDescent="0.25">
      <c r="A28" s="92"/>
      <c r="B28" s="100" t="s">
        <v>518</v>
      </c>
      <c r="C28" s="101"/>
      <c r="D28" s="102"/>
      <c r="E28" s="103">
        <v>83563.990000000005</v>
      </c>
    </row>
    <row r="29" spans="1:6" x14ac:dyDescent="0.25">
      <c r="A29" s="92"/>
      <c r="B29" s="93"/>
      <c r="C29" s="90"/>
      <c r="D29" s="90"/>
      <c r="E29" s="82"/>
    </row>
    <row r="30" spans="1:6" x14ac:dyDescent="0.25">
      <c r="A30" s="92" t="s">
        <v>24</v>
      </c>
      <c r="B30" s="90" t="s">
        <v>38</v>
      </c>
      <c r="C30" s="90"/>
      <c r="D30" s="90"/>
      <c r="E30" s="83"/>
      <c r="F30" s="104"/>
    </row>
    <row r="31" spans="1:6" x14ac:dyDescent="0.25">
      <c r="A31" s="92"/>
      <c r="B31" s="90" t="s">
        <v>40</v>
      </c>
      <c r="C31" s="90"/>
      <c r="D31" s="90"/>
      <c r="E31" s="83"/>
      <c r="F31" s="104"/>
    </row>
    <row r="32" spans="1:6" x14ac:dyDescent="0.25">
      <c r="A32" s="92"/>
      <c r="B32" s="90" t="s">
        <v>39</v>
      </c>
      <c r="C32" s="90"/>
      <c r="D32" s="90"/>
      <c r="E32" s="82"/>
    </row>
    <row r="33" spans="1:11" x14ac:dyDescent="0.25">
      <c r="A33" s="105" t="s">
        <v>27</v>
      </c>
      <c r="B33" s="307" t="s">
        <v>28</v>
      </c>
      <c r="C33" s="308"/>
      <c r="D33" s="106"/>
      <c r="E33" s="106" t="s">
        <v>29</v>
      </c>
    </row>
    <row r="34" spans="1:11" x14ac:dyDescent="0.25">
      <c r="A34" s="105">
        <v>1</v>
      </c>
      <c r="B34" s="108" t="s">
        <v>30</v>
      </c>
      <c r="C34" s="109"/>
      <c r="D34" s="106"/>
      <c r="E34" s="131">
        <v>79612.809600000008</v>
      </c>
    </row>
    <row r="35" spans="1:11" x14ac:dyDescent="0.25">
      <c r="A35" s="105">
        <v>2</v>
      </c>
      <c r="B35" s="309" t="s">
        <v>498</v>
      </c>
      <c r="C35" s="309"/>
      <c r="D35" s="106"/>
      <c r="E35" s="131">
        <v>4735.3344000000006</v>
      </c>
    </row>
    <row r="36" spans="1:11" x14ac:dyDescent="0.25">
      <c r="A36" s="105">
        <v>3</v>
      </c>
      <c r="B36" s="304" t="s">
        <v>499</v>
      </c>
      <c r="C36" s="304"/>
      <c r="D36" s="106"/>
      <c r="E36" s="131">
        <v>25748.380800000003</v>
      </c>
    </row>
    <row r="37" spans="1:11" x14ac:dyDescent="0.25">
      <c r="A37" s="105">
        <v>4</v>
      </c>
      <c r="B37" s="111" t="s">
        <v>500</v>
      </c>
      <c r="C37" s="111"/>
      <c r="D37" s="106"/>
      <c r="E37" s="131">
        <v>9766.6272000000008</v>
      </c>
    </row>
    <row r="38" spans="1:11" x14ac:dyDescent="0.25">
      <c r="A38" s="105">
        <v>5</v>
      </c>
      <c r="B38" s="304" t="s">
        <v>2</v>
      </c>
      <c r="C38" s="304"/>
      <c r="D38" s="106"/>
      <c r="E38" s="131">
        <v>2959.5840000000003</v>
      </c>
      <c r="K38" s="112"/>
    </row>
    <row r="39" spans="1:11" x14ac:dyDescent="0.25">
      <c r="A39" s="105">
        <v>6</v>
      </c>
      <c r="B39" s="304" t="s">
        <v>3</v>
      </c>
      <c r="C39" s="304"/>
      <c r="D39" s="106"/>
      <c r="E39" s="131">
        <v>4950</v>
      </c>
      <c r="K39" s="112"/>
    </row>
    <row r="40" spans="1:11" x14ac:dyDescent="0.25">
      <c r="A40" s="105">
        <v>7</v>
      </c>
      <c r="B40" s="309" t="s">
        <v>31</v>
      </c>
      <c r="C40" s="309"/>
      <c r="D40" s="106"/>
      <c r="E40" s="131">
        <v>19237.296000000002</v>
      </c>
    </row>
    <row r="41" spans="1:11" x14ac:dyDescent="0.25">
      <c r="A41" s="105">
        <v>8</v>
      </c>
      <c r="B41" s="304" t="s">
        <v>501</v>
      </c>
      <c r="C41" s="304"/>
      <c r="D41" s="106"/>
      <c r="E41" s="131">
        <v>524.46</v>
      </c>
      <c r="K41" s="112"/>
    </row>
    <row r="42" spans="1:11" x14ac:dyDescent="0.25">
      <c r="A42" s="105">
        <v>9</v>
      </c>
      <c r="B42" s="304" t="s">
        <v>502</v>
      </c>
      <c r="C42" s="304"/>
      <c r="D42" s="106"/>
      <c r="E42" s="131">
        <f>'[2]факт 2021'!$AB$23</f>
        <v>1984.647704</v>
      </c>
    </row>
    <row r="43" spans="1:11" x14ac:dyDescent="0.25">
      <c r="A43" s="105">
        <v>10</v>
      </c>
      <c r="B43" s="309" t="s">
        <v>503</v>
      </c>
      <c r="C43" s="309"/>
      <c r="D43" s="106"/>
      <c r="E43" s="131">
        <v>887.88</v>
      </c>
      <c r="K43" s="112"/>
    </row>
    <row r="44" spans="1:11" x14ac:dyDescent="0.25">
      <c r="A44" s="105">
        <v>11</v>
      </c>
      <c r="B44" s="304" t="s">
        <v>504</v>
      </c>
      <c r="C44" s="304"/>
      <c r="D44" s="106"/>
      <c r="E44" s="131">
        <v>93226.896000000008</v>
      </c>
    </row>
    <row r="45" spans="1:11" x14ac:dyDescent="0.25">
      <c r="A45" s="105">
        <v>12</v>
      </c>
      <c r="B45" s="304" t="s">
        <v>595</v>
      </c>
      <c r="C45" s="304"/>
      <c r="D45" s="106"/>
      <c r="E45" s="131">
        <v>4215.16</v>
      </c>
      <c r="K45" s="112"/>
    </row>
    <row r="46" spans="1:11" x14ac:dyDescent="0.25">
      <c r="A46" s="105">
        <v>13</v>
      </c>
      <c r="B46" s="304" t="s">
        <v>525</v>
      </c>
      <c r="C46" s="304"/>
      <c r="D46" s="106"/>
      <c r="E46" s="110">
        <v>0</v>
      </c>
    </row>
    <row r="47" spans="1:11" x14ac:dyDescent="0.25">
      <c r="A47" s="105">
        <v>14</v>
      </c>
      <c r="B47" s="304" t="s">
        <v>512</v>
      </c>
      <c r="C47" s="304"/>
      <c r="D47" s="106"/>
      <c r="E47" s="131">
        <v>3551.5007999999998</v>
      </c>
    </row>
    <row r="48" spans="1:11" x14ac:dyDescent="0.25">
      <c r="A48" s="105">
        <v>15</v>
      </c>
      <c r="B48" s="304" t="s">
        <v>507</v>
      </c>
      <c r="C48" s="304"/>
      <c r="D48" s="106"/>
      <c r="E48" s="131">
        <v>109970</v>
      </c>
      <c r="K48" s="112"/>
    </row>
    <row r="49" spans="1:11" x14ac:dyDescent="0.25">
      <c r="A49" s="105">
        <v>16</v>
      </c>
      <c r="B49" s="304" t="s">
        <v>602</v>
      </c>
      <c r="C49" s="304"/>
      <c r="D49" s="106"/>
      <c r="E49" s="131">
        <v>61011.03</v>
      </c>
      <c r="K49" s="112"/>
    </row>
    <row r="50" spans="1:11" x14ac:dyDescent="0.25">
      <c r="A50" s="105">
        <v>17</v>
      </c>
      <c r="B50" s="311" t="s">
        <v>4</v>
      </c>
      <c r="C50" s="312"/>
      <c r="D50" s="106"/>
      <c r="E50" s="131">
        <v>102105.64800000002</v>
      </c>
    </row>
    <row r="51" spans="1:11" x14ac:dyDescent="0.25">
      <c r="A51" s="105">
        <v>18</v>
      </c>
      <c r="B51" s="304" t="s">
        <v>663</v>
      </c>
      <c r="C51" s="304"/>
      <c r="D51" s="106"/>
      <c r="E51" s="131">
        <f>'[2]факт 2021'!$AW$23</f>
        <v>46292.826400000005</v>
      </c>
      <c r="K51" s="112"/>
    </row>
    <row r="52" spans="1:11" x14ac:dyDescent="0.25">
      <c r="A52" s="105">
        <v>19</v>
      </c>
      <c r="B52" s="310" t="s">
        <v>130</v>
      </c>
      <c r="C52" s="310"/>
      <c r="D52" s="106"/>
      <c r="E52" s="110">
        <f>SUM(E34:E51)</f>
        <v>570780.08090400009</v>
      </c>
      <c r="I52" s="112"/>
    </row>
    <row r="53" spans="1:11" x14ac:dyDescent="0.25">
      <c r="A53" s="105">
        <v>20</v>
      </c>
      <c r="B53" s="310" t="s">
        <v>131</v>
      </c>
      <c r="C53" s="310"/>
      <c r="D53" s="106"/>
      <c r="E53" s="110">
        <f>E19+B21</f>
        <v>430909.7</v>
      </c>
      <c r="I53" s="142"/>
    </row>
    <row r="54" spans="1:11" x14ac:dyDescent="0.25">
      <c r="A54" s="104" t="s">
        <v>32</v>
      </c>
      <c r="B54" s="90" t="s">
        <v>612</v>
      </c>
    </row>
    <row r="55" spans="1:11" x14ac:dyDescent="0.25">
      <c r="B55" s="90" t="s">
        <v>37</v>
      </c>
    </row>
    <row r="56" spans="1:11" x14ac:dyDescent="0.25">
      <c r="A56" s="114" t="s">
        <v>27</v>
      </c>
      <c r="B56" s="115" t="s">
        <v>41</v>
      </c>
      <c r="C56" s="116" t="s">
        <v>44</v>
      </c>
      <c r="D56" s="116"/>
      <c r="E56" s="116" t="s">
        <v>45</v>
      </c>
    </row>
    <row r="57" spans="1:11" x14ac:dyDescent="0.25">
      <c r="A57" s="139" t="s">
        <v>9</v>
      </c>
      <c r="B57" s="116" t="s">
        <v>656</v>
      </c>
      <c r="C57" s="116" t="s">
        <v>561</v>
      </c>
      <c r="D57" s="116"/>
      <c r="E57" s="116">
        <v>13400</v>
      </c>
    </row>
    <row r="58" spans="1:11" x14ac:dyDescent="0.25">
      <c r="A58" s="139" t="s">
        <v>13</v>
      </c>
      <c r="B58" s="116" t="s">
        <v>657</v>
      </c>
      <c r="C58" s="116" t="s">
        <v>530</v>
      </c>
      <c r="D58" s="116"/>
      <c r="E58" s="116">
        <v>5470</v>
      </c>
    </row>
    <row r="59" spans="1:11" x14ac:dyDescent="0.25">
      <c r="A59" s="132" t="s">
        <v>14</v>
      </c>
      <c r="B59" s="116" t="s">
        <v>658</v>
      </c>
      <c r="C59" s="111" t="s">
        <v>530</v>
      </c>
      <c r="D59" s="111"/>
      <c r="E59" s="111">
        <v>5980</v>
      </c>
    </row>
    <row r="60" spans="1:11" x14ac:dyDescent="0.25">
      <c r="A60" s="132">
        <v>4</v>
      </c>
      <c r="B60" s="111" t="s">
        <v>659</v>
      </c>
      <c r="C60" s="111" t="s">
        <v>530</v>
      </c>
      <c r="D60" s="111"/>
      <c r="E60" s="111">
        <v>8020</v>
      </c>
    </row>
    <row r="61" spans="1:11" x14ac:dyDescent="0.25">
      <c r="A61" s="132">
        <v>5</v>
      </c>
      <c r="B61" s="111" t="s">
        <v>660</v>
      </c>
      <c r="C61" s="111" t="s">
        <v>530</v>
      </c>
      <c r="D61" s="111"/>
      <c r="E61" s="111">
        <v>4450</v>
      </c>
    </row>
    <row r="62" spans="1:11" x14ac:dyDescent="0.25">
      <c r="A62" s="132">
        <v>6</v>
      </c>
      <c r="B62" s="111" t="s">
        <v>661</v>
      </c>
      <c r="C62" s="111" t="s">
        <v>538</v>
      </c>
      <c r="D62" s="111"/>
      <c r="E62" s="111">
        <v>19729</v>
      </c>
    </row>
    <row r="63" spans="1:11" x14ac:dyDescent="0.25">
      <c r="A63" s="132">
        <v>7</v>
      </c>
      <c r="B63" s="111" t="s">
        <v>662</v>
      </c>
      <c r="C63" s="111" t="s">
        <v>538</v>
      </c>
      <c r="D63" s="111"/>
      <c r="E63" s="111">
        <v>29074</v>
      </c>
    </row>
    <row r="64" spans="1:11" x14ac:dyDescent="0.25">
      <c r="A64" s="132"/>
      <c r="B64" s="111"/>
      <c r="C64" s="111"/>
      <c r="D64" s="111"/>
      <c r="E64" s="111"/>
    </row>
    <row r="65" spans="1:6" x14ac:dyDescent="0.25">
      <c r="A65" s="141"/>
    </row>
    <row r="66" spans="1:6" x14ac:dyDescent="0.25">
      <c r="A66" s="104" t="s">
        <v>33</v>
      </c>
      <c r="B66" s="104" t="s">
        <v>46</v>
      </c>
      <c r="C66" s="104"/>
      <c r="D66" s="104"/>
      <c r="E66" s="104"/>
      <c r="F66" s="104"/>
    </row>
    <row r="67" spans="1:6" x14ac:dyDescent="0.25">
      <c r="B67" s="104" t="s">
        <v>47</v>
      </c>
      <c r="C67" s="104"/>
      <c r="D67" s="104"/>
      <c r="E67" s="104"/>
      <c r="F67" s="104"/>
    </row>
    <row r="68" spans="1:6" x14ac:dyDescent="0.25">
      <c r="B68" s="104" t="s">
        <v>48</v>
      </c>
      <c r="C68" s="104"/>
      <c r="D68" s="104"/>
      <c r="E68" s="104"/>
      <c r="F68" s="104"/>
    </row>
    <row r="69" spans="1:6" x14ac:dyDescent="0.25">
      <c r="B69" s="85" t="s">
        <v>57</v>
      </c>
    </row>
    <row r="70" spans="1:6" x14ac:dyDescent="0.25">
      <c r="B70" s="85" t="s">
        <v>50</v>
      </c>
    </row>
    <row r="71" spans="1:6" x14ac:dyDescent="0.25">
      <c r="B71" s="85" t="s">
        <v>51</v>
      </c>
    </row>
    <row r="74" spans="1:6" x14ac:dyDescent="0.25">
      <c r="B74" s="85" t="s">
        <v>556</v>
      </c>
    </row>
  </sheetData>
  <mergeCells count="24"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5:E5"/>
    <mergeCell ref="B9:C9"/>
    <mergeCell ref="B10:E10"/>
    <mergeCell ref="B11:F11"/>
    <mergeCell ref="B12:F12"/>
    <mergeCell ref="B33:C33"/>
    <mergeCell ref="B35:C35"/>
    <mergeCell ref="B36:C36"/>
    <mergeCell ref="B38:C38"/>
    <mergeCell ref="B39:C39"/>
    <mergeCell ref="B40:C40"/>
  </mergeCells>
  <pageMargins left="0.69930555555555596" right="0.69930555555555596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D59B3-8ECC-468A-97BF-121FE95F883D}">
  <sheetPr>
    <tabColor rgb="FFFF0000"/>
  </sheetPr>
  <dimension ref="A1:K73"/>
  <sheetViews>
    <sheetView topLeftCell="A67" workbookViewId="0">
      <selection activeCell="G59" sqref="G59"/>
    </sheetView>
  </sheetViews>
  <sheetFormatPr defaultRowHeight="15" x14ac:dyDescent="0.25"/>
  <cols>
    <col min="1" max="1" width="4.5703125" style="85" customWidth="1"/>
    <col min="2" max="2" width="44.140625" style="85" customWidth="1"/>
    <col min="3" max="3" width="11.42578125" style="85" customWidth="1"/>
    <col min="4" max="4" width="10.140625" style="85" customWidth="1"/>
    <col min="5" max="5" width="11.140625" style="85" customWidth="1"/>
    <col min="6" max="6" width="10" style="85" customWidth="1"/>
    <col min="7" max="8" width="9.140625" style="85"/>
    <col min="9" max="9" width="9.5703125" style="85" bestFit="1" customWidth="1"/>
    <col min="10" max="12" width="9.140625" style="85"/>
    <col min="13" max="13" width="45.140625" style="85" customWidth="1"/>
    <col min="14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145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82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130"/>
      <c r="E13" s="143">
        <v>358444.45</v>
      </c>
    </row>
    <row r="14" spans="1:6" x14ac:dyDescent="0.25">
      <c r="A14" s="92" t="s">
        <v>14</v>
      </c>
      <c r="B14" s="90" t="s">
        <v>525</v>
      </c>
      <c r="C14" s="90"/>
      <c r="D14" s="13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6" x14ac:dyDescent="0.25">
      <c r="A17" s="92"/>
      <c r="B17" s="94" t="s">
        <v>18</v>
      </c>
      <c r="C17" s="95"/>
      <c r="D17" s="96"/>
      <c r="E17" s="97">
        <v>785975.51</v>
      </c>
    </row>
    <row r="18" spans="1:6" x14ac:dyDescent="0.25">
      <c r="A18" s="92"/>
      <c r="B18" s="94" t="s">
        <v>19</v>
      </c>
      <c r="C18" s="95"/>
      <c r="D18" s="96"/>
      <c r="E18" s="97">
        <v>803606.99</v>
      </c>
    </row>
    <row r="19" spans="1:6" x14ac:dyDescent="0.25">
      <c r="A19" s="92"/>
      <c r="B19" s="94" t="s">
        <v>20</v>
      </c>
      <c r="C19" s="95"/>
      <c r="D19" s="96"/>
      <c r="E19" s="98">
        <v>803606.99</v>
      </c>
    </row>
    <row r="20" spans="1:6" x14ac:dyDescent="0.25">
      <c r="A20" s="92"/>
      <c r="B20" s="93" t="s">
        <v>21</v>
      </c>
      <c r="C20" s="90"/>
      <c r="D20" s="90"/>
      <c r="E20" s="82"/>
    </row>
    <row r="21" spans="1:6" x14ac:dyDescent="0.25">
      <c r="A21" s="92"/>
      <c r="B21" s="130">
        <v>13143.24</v>
      </c>
      <c r="C21" s="90"/>
      <c r="D21" s="90"/>
      <c r="E21" s="82"/>
    </row>
    <row r="22" spans="1:6" x14ac:dyDescent="0.25">
      <c r="A22" s="92"/>
      <c r="B22" s="93" t="s">
        <v>55</v>
      </c>
      <c r="C22" s="90"/>
      <c r="D22" s="90"/>
      <c r="E22" s="82"/>
    </row>
    <row r="23" spans="1:6" x14ac:dyDescent="0.25">
      <c r="A23" s="92"/>
      <c r="B23" s="100" t="s">
        <v>268</v>
      </c>
      <c r="C23" s="101"/>
      <c r="D23" s="102"/>
      <c r="E23" s="103">
        <v>68390.8</v>
      </c>
    </row>
    <row r="24" spans="1:6" x14ac:dyDescent="0.25">
      <c r="A24" s="92"/>
      <c r="B24" s="100" t="s">
        <v>269</v>
      </c>
      <c r="C24" s="101"/>
      <c r="D24" s="102"/>
      <c r="E24" s="103">
        <v>10427.89</v>
      </c>
    </row>
    <row r="25" spans="1:6" x14ac:dyDescent="0.25">
      <c r="A25" s="92"/>
      <c r="B25" s="100" t="s">
        <v>270</v>
      </c>
      <c r="C25" s="101"/>
      <c r="D25" s="102"/>
      <c r="E25" s="103">
        <v>14660.76</v>
      </c>
    </row>
    <row r="26" spans="1:6" x14ac:dyDescent="0.25">
      <c r="A26" s="92"/>
      <c r="B26" s="100" t="s">
        <v>271</v>
      </c>
      <c r="C26" s="101"/>
      <c r="D26" s="102"/>
      <c r="E26" s="103">
        <v>36307.9</v>
      </c>
    </row>
    <row r="27" spans="1:6" x14ac:dyDescent="0.25">
      <c r="A27" s="92"/>
      <c r="B27" s="100" t="s">
        <v>272</v>
      </c>
      <c r="C27" s="101"/>
      <c r="D27" s="102"/>
      <c r="E27" s="103">
        <v>24190.92</v>
      </c>
    </row>
    <row r="28" spans="1:6" x14ac:dyDescent="0.25">
      <c r="A28" s="92"/>
      <c r="B28" s="100" t="s">
        <v>273</v>
      </c>
      <c r="C28" s="101"/>
      <c r="D28" s="102"/>
      <c r="E28" s="103">
        <v>41768.89</v>
      </c>
    </row>
    <row r="29" spans="1:6" x14ac:dyDescent="0.25">
      <c r="A29" s="92"/>
      <c r="B29" s="100" t="s">
        <v>274</v>
      </c>
      <c r="C29" s="101"/>
      <c r="D29" s="102"/>
      <c r="E29" s="103">
        <v>70209.73</v>
      </c>
    </row>
    <row r="30" spans="1:6" x14ac:dyDescent="0.25">
      <c r="A30" s="92"/>
      <c r="B30" s="93"/>
      <c r="C30" s="90"/>
      <c r="D30" s="90"/>
      <c r="E30" s="82"/>
    </row>
    <row r="31" spans="1:6" x14ac:dyDescent="0.25">
      <c r="A31" s="92" t="s">
        <v>24</v>
      </c>
      <c r="B31" s="90" t="s">
        <v>38</v>
      </c>
      <c r="C31" s="90"/>
      <c r="D31" s="90"/>
      <c r="E31" s="83"/>
      <c r="F31" s="104"/>
    </row>
    <row r="32" spans="1:6" x14ac:dyDescent="0.25">
      <c r="A32" s="92"/>
      <c r="B32" s="90" t="s">
        <v>40</v>
      </c>
      <c r="C32" s="90"/>
      <c r="D32" s="90"/>
      <c r="E32" s="83"/>
      <c r="F32" s="104"/>
    </row>
    <row r="33" spans="1:11" x14ac:dyDescent="0.25">
      <c r="A33" s="92"/>
      <c r="B33" s="90" t="s">
        <v>39</v>
      </c>
      <c r="C33" s="90"/>
      <c r="D33" s="90"/>
      <c r="E33" s="82"/>
    </row>
    <row r="34" spans="1:11" x14ac:dyDescent="0.25">
      <c r="A34" s="105" t="s">
        <v>27</v>
      </c>
      <c r="B34" s="307" t="s">
        <v>28</v>
      </c>
      <c r="C34" s="308"/>
      <c r="D34" s="106"/>
      <c r="E34" s="106" t="s">
        <v>29</v>
      </c>
    </row>
    <row r="35" spans="1:11" x14ac:dyDescent="0.25">
      <c r="A35" s="105">
        <v>1</v>
      </c>
      <c r="B35" s="108" t="s">
        <v>30</v>
      </c>
      <c r="C35" s="109"/>
      <c r="D35" s="106"/>
      <c r="E35" s="111">
        <v>155366.47200000001</v>
      </c>
    </row>
    <row r="36" spans="1:11" x14ac:dyDescent="0.25">
      <c r="A36" s="105">
        <v>2</v>
      </c>
      <c r="B36" s="309" t="s">
        <v>498</v>
      </c>
      <c r="C36" s="309"/>
      <c r="D36" s="106"/>
      <c r="E36" s="111">
        <v>8863.1880000000001</v>
      </c>
    </row>
    <row r="37" spans="1:11" x14ac:dyDescent="0.25">
      <c r="A37" s="105">
        <v>3</v>
      </c>
      <c r="B37" s="304" t="s">
        <v>499</v>
      </c>
      <c r="C37" s="304"/>
      <c r="D37" s="106"/>
      <c r="E37" s="111">
        <v>39623.663999999997</v>
      </c>
    </row>
    <row r="38" spans="1:11" x14ac:dyDescent="0.25">
      <c r="A38" s="105">
        <v>4</v>
      </c>
      <c r="B38" s="111" t="s">
        <v>500</v>
      </c>
      <c r="C38" s="111"/>
      <c r="D38" s="106"/>
      <c r="E38" s="111">
        <v>16683.647999999997</v>
      </c>
    </row>
    <row r="39" spans="1:11" x14ac:dyDescent="0.25">
      <c r="A39" s="105">
        <v>5</v>
      </c>
      <c r="B39" s="304" t="s">
        <v>2</v>
      </c>
      <c r="C39" s="304"/>
      <c r="D39" s="106"/>
      <c r="E39" s="111">
        <v>4800.18</v>
      </c>
      <c r="I39" s="111"/>
    </row>
    <row r="40" spans="1:11" x14ac:dyDescent="0.25">
      <c r="A40" s="105">
        <v>6</v>
      </c>
      <c r="B40" s="304" t="s">
        <v>3</v>
      </c>
      <c r="C40" s="304"/>
      <c r="D40" s="106"/>
      <c r="E40" s="111">
        <v>6050</v>
      </c>
      <c r="I40" s="111"/>
    </row>
    <row r="41" spans="1:11" x14ac:dyDescent="0.25">
      <c r="A41" s="105">
        <v>7</v>
      </c>
      <c r="B41" s="309" t="s">
        <v>31</v>
      </c>
      <c r="C41" s="309"/>
      <c r="D41" s="106"/>
      <c r="E41" s="111">
        <v>33888.659999999996</v>
      </c>
    </row>
    <row r="42" spans="1:11" x14ac:dyDescent="0.25">
      <c r="A42" s="105">
        <v>8</v>
      </c>
      <c r="B42" s="304" t="s">
        <v>501</v>
      </c>
      <c r="C42" s="304"/>
      <c r="D42" s="106"/>
      <c r="E42" s="111">
        <v>349.6</v>
      </c>
    </row>
    <row r="43" spans="1:11" x14ac:dyDescent="0.25">
      <c r="A43" s="105">
        <v>9</v>
      </c>
      <c r="B43" s="304" t="s">
        <v>502</v>
      </c>
      <c r="C43" s="304"/>
      <c r="D43" s="106"/>
      <c r="E43" s="131">
        <f>'[2]факт 2021'!$AB$24</f>
        <v>3489.9034299999994</v>
      </c>
    </row>
    <row r="44" spans="1:11" x14ac:dyDescent="0.25">
      <c r="A44" s="105">
        <v>10</v>
      </c>
      <c r="B44" s="309" t="s">
        <v>503</v>
      </c>
      <c r="C44" s="309"/>
      <c r="D44" s="106"/>
      <c r="E44" s="111">
        <v>1564.09</v>
      </c>
    </row>
    <row r="45" spans="1:11" x14ac:dyDescent="0.25">
      <c r="A45" s="105">
        <v>11</v>
      </c>
      <c r="B45" s="304" t="s">
        <v>504</v>
      </c>
      <c r="C45" s="304"/>
      <c r="D45" s="106"/>
      <c r="E45" s="111">
        <v>120435.084</v>
      </c>
    </row>
    <row r="46" spans="1:11" x14ac:dyDescent="0.25">
      <c r="A46" s="105">
        <v>12</v>
      </c>
      <c r="B46" s="304" t="s">
        <v>664</v>
      </c>
      <c r="C46" s="304"/>
      <c r="D46" s="106"/>
      <c r="E46" s="131">
        <v>6066.45</v>
      </c>
      <c r="K46" s="112"/>
    </row>
    <row r="47" spans="1:11" x14ac:dyDescent="0.25">
      <c r="A47" s="105">
        <v>13</v>
      </c>
      <c r="B47" s="304" t="s">
        <v>525</v>
      </c>
      <c r="C47" s="304"/>
      <c r="D47" s="106"/>
      <c r="E47" s="110">
        <v>0</v>
      </c>
    </row>
    <row r="48" spans="1:11" x14ac:dyDescent="0.25">
      <c r="A48" s="105">
        <v>14</v>
      </c>
      <c r="B48" s="304" t="s">
        <v>512</v>
      </c>
      <c r="C48" s="304"/>
      <c r="D48" s="106"/>
      <c r="E48" s="111">
        <v>6256.3679999999986</v>
      </c>
    </row>
    <row r="49" spans="1:11" x14ac:dyDescent="0.25">
      <c r="A49" s="105">
        <v>15</v>
      </c>
      <c r="B49" s="304" t="s">
        <v>507</v>
      </c>
      <c r="C49" s="304"/>
      <c r="D49" s="106"/>
      <c r="E49" s="111">
        <v>365944.24</v>
      </c>
    </row>
    <row r="50" spans="1:11" x14ac:dyDescent="0.25">
      <c r="A50" s="105">
        <v>16</v>
      </c>
      <c r="B50" s="304" t="s">
        <v>665</v>
      </c>
      <c r="C50" s="304"/>
      <c r="D50" s="106"/>
      <c r="E50" s="131">
        <v>30220.91</v>
      </c>
      <c r="K50" s="112"/>
    </row>
    <row r="51" spans="1:11" x14ac:dyDescent="0.25">
      <c r="A51" s="105">
        <v>17</v>
      </c>
      <c r="B51" s="311" t="s">
        <v>4</v>
      </c>
      <c r="C51" s="312"/>
      <c r="D51" s="106"/>
      <c r="E51" s="111">
        <v>224186.52</v>
      </c>
    </row>
    <row r="52" spans="1:11" x14ac:dyDescent="0.25">
      <c r="A52" s="105">
        <v>18</v>
      </c>
      <c r="B52" s="304" t="s">
        <v>666</v>
      </c>
      <c r="C52" s="304"/>
      <c r="D52" s="106"/>
      <c r="E52" s="131">
        <f>'[2]факт 2021'!$AW$24</f>
        <v>81403.612999999998</v>
      </c>
    </row>
    <row r="53" spans="1:11" x14ac:dyDescent="0.25">
      <c r="A53" s="105">
        <v>19</v>
      </c>
      <c r="B53" s="310" t="s">
        <v>130</v>
      </c>
      <c r="C53" s="310"/>
      <c r="D53" s="106"/>
      <c r="E53" s="110">
        <f>SUM(E35:E52)</f>
        <v>1105192.5904300001</v>
      </c>
      <c r="I53" s="112"/>
    </row>
    <row r="54" spans="1:11" x14ac:dyDescent="0.25">
      <c r="A54" s="105">
        <v>20</v>
      </c>
      <c r="B54" s="310" t="s">
        <v>131</v>
      </c>
      <c r="C54" s="310"/>
      <c r="D54" s="106"/>
      <c r="E54" s="110">
        <f>E19+B21</f>
        <v>816750.23</v>
      </c>
      <c r="I54" s="113"/>
    </row>
    <row r="55" spans="1:11" x14ac:dyDescent="0.25">
      <c r="F55" s="144"/>
    </row>
    <row r="56" spans="1:11" x14ac:dyDescent="0.25">
      <c r="A56" s="104" t="s">
        <v>32</v>
      </c>
      <c r="B56" s="90" t="s">
        <v>557</v>
      </c>
    </row>
    <row r="57" spans="1:11" x14ac:dyDescent="0.25">
      <c r="B57" s="90" t="s">
        <v>37</v>
      </c>
    </row>
    <row r="58" spans="1:11" x14ac:dyDescent="0.25">
      <c r="A58" s="114" t="s">
        <v>27</v>
      </c>
      <c r="B58" s="115" t="s">
        <v>41</v>
      </c>
      <c r="C58" s="116" t="s">
        <v>44</v>
      </c>
      <c r="D58" s="116"/>
      <c r="E58" s="116" t="s">
        <v>45</v>
      </c>
    </row>
    <row r="59" spans="1:11" x14ac:dyDescent="0.25">
      <c r="A59" s="139" t="s">
        <v>9</v>
      </c>
      <c r="B59" s="116" t="s">
        <v>667</v>
      </c>
      <c r="C59" s="116" t="s">
        <v>569</v>
      </c>
      <c r="D59" s="116"/>
      <c r="E59" s="139">
        <v>17100</v>
      </c>
    </row>
    <row r="60" spans="1:11" x14ac:dyDescent="0.25">
      <c r="A60" s="139" t="s">
        <v>13</v>
      </c>
      <c r="B60" s="116" t="s">
        <v>668</v>
      </c>
      <c r="C60" s="116" t="s">
        <v>534</v>
      </c>
      <c r="D60" s="116"/>
      <c r="E60" s="139">
        <v>8000</v>
      </c>
    </row>
    <row r="61" spans="1:11" x14ac:dyDescent="0.25">
      <c r="A61" s="132" t="s">
        <v>14</v>
      </c>
      <c r="B61" s="111" t="s">
        <v>669</v>
      </c>
      <c r="C61" s="111" t="s">
        <v>536</v>
      </c>
      <c r="D61" s="111"/>
      <c r="E61" s="132">
        <v>32774</v>
      </c>
    </row>
    <row r="62" spans="1:11" x14ac:dyDescent="0.25">
      <c r="A62" s="132">
        <v>4</v>
      </c>
      <c r="B62" s="111" t="s">
        <v>670</v>
      </c>
      <c r="C62" s="111" t="s">
        <v>536</v>
      </c>
      <c r="D62" s="111"/>
      <c r="E62" s="132">
        <v>34997</v>
      </c>
    </row>
    <row r="63" spans="1:11" x14ac:dyDescent="0.25">
      <c r="A63" s="132">
        <v>5</v>
      </c>
      <c r="B63" s="111" t="s">
        <v>671</v>
      </c>
      <c r="C63" s="111" t="s">
        <v>538</v>
      </c>
      <c r="D63" s="111"/>
      <c r="E63" s="132">
        <v>10566</v>
      </c>
    </row>
    <row r="64" spans="1:11" x14ac:dyDescent="0.25">
      <c r="A64" s="132">
        <v>6</v>
      </c>
      <c r="B64" s="111" t="s">
        <v>672</v>
      </c>
      <c r="C64" s="111" t="s">
        <v>538</v>
      </c>
      <c r="D64" s="111"/>
      <c r="E64" s="132">
        <v>96985</v>
      </c>
    </row>
    <row r="65" spans="1:6" x14ac:dyDescent="0.25">
      <c r="A65" s="132">
        <v>7</v>
      </c>
      <c r="B65" s="111" t="s">
        <v>673</v>
      </c>
      <c r="C65" s="111" t="s">
        <v>538</v>
      </c>
      <c r="D65" s="111"/>
      <c r="E65" s="132">
        <v>7480</v>
      </c>
    </row>
    <row r="66" spans="1:6" x14ac:dyDescent="0.25">
      <c r="A66" s="132">
        <v>8</v>
      </c>
      <c r="B66" s="111" t="s">
        <v>674</v>
      </c>
      <c r="C66" s="111" t="s">
        <v>66</v>
      </c>
      <c r="D66" s="111"/>
      <c r="E66" s="132">
        <v>7300</v>
      </c>
    </row>
    <row r="67" spans="1:6" x14ac:dyDescent="0.25">
      <c r="A67" s="132"/>
      <c r="B67" s="111"/>
      <c r="C67" s="111"/>
      <c r="D67" s="111"/>
      <c r="E67" s="132"/>
    </row>
    <row r="68" spans="1:6" x14ac:dyDescent="0.25">
      <c r="A68" s="104" t="s">
        <v>33</v>
      </c>
      <c r="B68" s="104" t="s">
        <v>46</v>
      </c>
      <c r="C68" s="104"/>
      <c r="D68" s="104"/>
      <c r="E68" s="104"/>
      <c r="F68" s="104"/>
    </row>
    <row r="69" spans="1:6" x14ac:dyDescent="0.25">
      <c r="B69" s="104" t="s">
        <v>47</v>
      </c>
      <c r="C69" s="104"/>
      <c r="D69" s="104"/>
      <c r="E69" s="104"/>
      <c r="F69" s="104"/>
    </row>
    <row r="70" spans="1:6" x14ac:dyDescent="0.25">
      <c r="B70" s="104" t="s">
        <v>48</v>
      </c>
      <c r="C70" s="104"/>
      <c r="D70" s="104"/>
      <c r="E70" s="104"/>
      <c r="F70" s="104"/>
    </row>
    <row r="71" spans="1:6" x14ac:dyDescent="0.25">
      <c r="B71" s="104" t="s">
        <v>555</v>
      </c>
    </row>
    <row r="72" spans="1:6" x14ac:dyDescent="0.25">
      <c r="B72" s="104"/>
    </row>
    <row r="73" spans="1:6" x14ac:dyDescent="0.25">
      <c r="B73" s="85" t="s">
        <v>675</v>
      </c>
    </row>
  </sheetData>
  <mergeCells count="24"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5:E5"/>
    <mergeCell ref="B9:C9"/>
    <mergeCell ref="B10:E10"/>
    <mergeCell ref="B11:F11"/>
    <mergeCell ref="B12:F12"/>
    <mergeCell ref="B34:C34"/>
    <mergeCell ref="B36:C36"/>
    <mergeCell ref="B37:C37"/>
    <mergeCell ref="B39:C39"/>
    <mergeCell ref="B40:C40"/>
    <mergeCell ref="B41:C41"/>
  </mergeCells>
  <pageMargins left="0.69930555555555596" right="0.69930555555555596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82769-E963-4B77-A92D-73E3DDDC2611}">
  <sheetPr>
    <tabColor rgb="FFFF0000"/>
  </sheetPr>
  <dimension ref="A1:L79"/>
  <sheetViews>
    <sheetView workbookViewId="0">
      <selection activeCell="K59" sqref="K59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4" style="85" customWidth="1"/>
    <col min="6" max="6" width="10" style="85" customWidth="1"/>
    <col min="7" max="9" width="9.140625" style="85"/>
    <col min="10" max="10" width="10.5703125" style="85" bestFit="1" customWidth="1"/>
    <col min="11" max="11" width="9.140625" style="85"/>
    <col min="12" max="12" width="10.28515625" style="85" bestFit="1" customWidth="1"/>
    <col min="13" max="13" width="45.140625" style="85" customWidth="1"/>
    <col min="14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146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83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90"/>
      <c r="E13" s="143">
        <v>1076787.8799999999</v>
      </c>
    </row>
    <row r="14" spans="1:6" x14ac:dyDescent="0.25">
      <c r="A14" s="92" t="s">
        <v>14</v>
      </c>
      <c r="B14" s="90" t="s">
        <v>525</v>
      </c>
      <c r="C14" s="90"/>
      <c r="D14" s="90"/>
      <c r="E14" s="143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5" x14ac:dyDescent="0.25">
      <c r="A17" s="92"/>
      <c r="B17" s="94" t="s">
        <v>18</v>
      </c>
      <c r="C17" s="95"/>
      <c r="D17" s="96"/>
      <c r="E17" s="97">
        <v>1320933.6000000001</v>
      </c>
    </row>
    <row r="18" spans="1:5" x14ac:dyDescent="0.25">
      <c r="A18" s="92"/>
      <c r="B18" s="94" t="s">
        <v>19</v>
      </c>
      <c r="C18" s="95"/>
      <c r="D18" s="96"/>
      <c r="E18" s="97">
        <v>1255088.58</v>
      </c>
    </row>
    <row r="19" spans="1:5" x14ac:dyDescent="0.25">
      <c r="A19" s="92"/>
      <c r="B19" s="94" t="s">
        <v>20</v>
      </c>
      <c r="C19" s="95"/>
      <c r="D19" s="96"/>
      <c r="E19" s="98">
        <v>1255088.58</v>
      </c>
    </row>
    <row r="20" spans="1:5" x14ac:dyDescent="0.25">
      <c r="A20" s="92"/>
      <c r="B20" s="93" t="s">
        <v>21</v>
      </c>
      <c r="C20" s="90"/>
      <c r="D20" s="90"/>
      <c r="E20" s="82"/>
    </row>
    <row r="21" spans="1:5" x14ac:dyDescent="0.25">
      <c r="A21" s="92"/>
      <c r="B21" s="99">
        <v>10743.24</v>
      </c>
      <c r="C21" s="90"/>
      <c r="D21" s="90"/>
      <c r="E21" s="82"/>
    </row>
    <row r="22" spans="1:5" x14ac:dyDescent="0.25">
      <c r="A22" s="92"/>
      <c r="B22" s="93" t="s">
        <v>55</v>
      </c>
      <c r="C22" s="90"/>
      <c r="D22" s="90"/>
      <c r="E22" s="82"/>
    </row>
    <row r="23" spans="1:5" x14ac:dyDescent="0.25">
      <c r="A23" s="92"/>
      <c r="B23" s="100" t="s">
        <v>519</v>
      </c>
      <c r="C23" s="101"/>
      <c r="D23" s="102"/>
      <c r="E23" s="103">
        <v>107715.28</v>
      </c>
    </row>
    <row r="24" spans="1:5" x14ac:dyDescent="0.25">
      <c r="A24" s="92"/>
      <c r="B24" s="100" t="s">
        <v>520</v>
      </c>
      <c r="C24" s="101"/>
      <c r="D24" s="102"/>
      <c r="E24" s="103">
        <v>29540.86</v>
      </c>
    </row>
    <row r="25" spans="1:5" x14ac:dyDescent="0.25">
      <c r="A25" s="92"/>
      <c r="B25" s="100" t="s">
        <v>521</v>
      </c>
      <c r="C25" s="101"/>
      <c r="D25" s="102"/>
      <c r="E25" s="103">
        <v>16193.92</v>
      </c>
    </row>
    <row r="26" spans="1:5" x14ac:dyDescent="0.25">
      <c r="A26" s="92"/>
      <c r="B26" s="100" t="s">
        <v>522</v>
      </c>
      <c r="C26" s="101"/>
      <c r="D26" s="102"/>
      <c r="E26" s="103">
        <v>64022.36</v>
      </c>
    </row>
    <row r="27" spans="1:5" x14ac:dyDescent="0.25">
      <c r="A27" s="92"/>
      <c r="B27" s="100" t="s">
        <v>275</v>
      </c>
      <c r="C27" s="101"/>
      <c r="D27" s="102"/>
      <c r="E27" s="103">
        <v>44499.32</v>
      </c>
    </row>
    <row r="28" spans="1:5" x14ac:dyDescent="0.25">
      <c r="A28" s="92"/>
      <c r="B28" s="100" t="s">
        <v>276</v>
      </c>
      <c r="C28" s="101"/>
      <c r="D28" s="102"/>
      <c r="E28" s="103">
        <v>27480.03</v>
      </c>
    </row>
    <row r="29" spans="1:5" x14ac:dyDescent="0.25">
      <c r="A29" s="92"/>
      <c r="B29" s="100" t="s">
        <v>277</v>
      </c>
      <c r="C29" s="101"/>
      <c r="D29" s="102"/>
      <c r="E29" s="103">
        <v>65770.929999999993</v>
      </c>
    </row>
    <row r="30" spans="1:5" x14ac:dyDescent="0.25">
      <c r="A30" s="92"/>
      <c r="B30" s="100" t="s">
        <v>278</v>
      </c>
      <c r="C30" s="101"/>
      <c r="D30" s="102"/>
      <c r="E30" s="103">
        <v>25913</v>
      </c>
    </row>
    <row r="31" spans="1:5" x14ac:dyDescent="0.25">
      <c r="A31" s="92"/>
      <c r="B31" s="100" t="s">
        <v>279</v>
      </c>
      <c r="C31" s="101"/>
      <c r="D31" s="102"/>
      <c r="E31" s="103">
        <v>40362.11</v>
      </c>
    </row>
    <row r="32" spans="1:5" x14ac:dyDescent="0.25">
      <c r="A32" s="92"/>
      <c r="B32" s="100" t="s">
        <v>280</v>
      </c>
      <c r="C32" s="101"/>
      <c r="D32" s="102"/>
      <c r="E32" s="103">
        <v>74058.3</v>
      </c>
    </row>
    <row r="33" spans="1:12" x14ac:dyDescent="0.25">
      <c r="A33" s="92"/>
      <c r="B33" s="100" t="s">
        <v>281</v>
      </c>
      <c r="C33" s="101"/>
      <c r="D33" s="102"/>
      <c r="E33" s="103">
        <v>20669.27</v>
      </c>
    </row>
    <row r="34" spans="1:12" x14ac:dyDescent="0.25">
      <c r="A34" s="92"/>
      <c r="B34" s="100" t="s">
        <v>282</v>
      </c>
      <c r="C34" s="101"/>
      <c r="D34" s="102"/>
      <c r="E34" s="103">
        <v>109953.97</v>
      </c>
    </row>
    <row r="35" spans="1:12" x14ac:dyDescent="0.25">
      <c r="A35" s="92"/>
      <c r="B35" s="100" t="s">
        <v>283</v>
      </c>
      <c r="C35" s="101"/>
      <c r="D35" s="102"/>
      <c r="E35" s="103">
        <v>195595.15</v>
      </c>
    </row>
    <row r="36" spans="1:12" x14ac:dyDescent="0.25">
      <c r="A36" s="92"/>
      <c r="B36" s="100" t="s">
        <v>284</v>
      </c>
      <c r="C36" s="101"/>
      <c r="D36" s="102"/>
      <c r="E36" s="103">
        <v>50214.92</v>
      </c>
    </row>
    <row r="37" spans="1:12" x14ac:dyDescent="0.25">
      <c r="A37" s="92"/>
      <c r="B37" s="100" t="s">
        <v>285</v>
      </c>
      <c r="C37" s="101"/>
      <c r="D37" s="102"/>
      <c r="E37" s="103">
        <v>41537.21</v>
      </c>
    </row>
    <row r="38" spans="1:12" x14ac:dyDescent="0.25">
      <c r="A38" s="92"/>
      <c r="B38" s="100" t="s">
        <v>286</v>
      </c>
      <c r="C38" s="101"/>
      <c r="D38" s="102"/>
      <c r="E38" s="103">
        <v>12823.71</v>
      </c>
    </row>
    <row r="39" spans="1:12" x14ac:dyDescent="0.25">
      <c r="A39" s="92"/>
      <c r="B39" s="90"/>
      <c r="C39" s="90"/>
      <c r="D39" s="90"/>
      <c r="E39" s="82"/>
    </row>
    <row r="40" spans="1:12" x14ac:dyDescent="0.25">
      <c r="A40" s="92" t="s">
        <v>24</v>
      </c>
      <c r="B40" s="90" t="s">
        <v>38</v>
      </c>
      <c r="C40" s="90"/>
      <c r="D40" s="90"/>
      <c r="E40" s="83"/>
      <c r="F40" s="104"/>
    </row>
    <row r="41" spans="1:12" x14ac:dyDescent="0.25">
      <c r="A41" s="92"/>
      <c r="B41" s="90" t="s">
        <v>40</v>
      </c>
      <c r="C41" s="90"/>
      <c r="D41" s="90"/>
      <c r="E41" s="83"/>
      <c r="F41" s="104"/>
    </row>
    <row r="42" spans="1:12" x14ac:dyDescent="0.25">
      <c r="A42" s="92"/>
      <c r="B42" s="90" t="s">
        <v>39</v>
      </c>
      <c r="C42" s="90"/>
      <c r="D42" s="90"/>
      <c r="E42" s="82"/>
    </row>
    <row r="43" spans="1:12" x14ac:dyDescent="0.25">
      <c r="A43" s="105" t="s">
        <v>27</v>
      </c>
      <c r="B43" s="307" t="s">
        <v>28</v>
      </c>
      <c r="C43" s="308"/>
      <c r="D43" s="106"/>
      <c r="E43" s="106" t="s">
        <v>29</v>
      </c>
    </row>
    <row r="44" spans="1:12" x14ac:dyDescent="0.25">
      <c r="A44" s="105">
        <v>1</v>
      </c>
      <c r="B44" s="108" t="s">
        <v>30</v>
      </c>
      <c r="C44" s="109"/>
      <c r="D44" s="106"/>
      <c r="E44" s="131">
        <v>158339.22719999999</v>
      </c>
    </row>
    <row r="45" spans="1:12" x14ac:dyDescent="0.25">
      <c r="A45" s="105">
        <v>2</v>
      </c>
      <c r="B45" s="309" t="s">
        <v>498</v>
      </c>
      <c r="C45" s="309"/>
      <c r="D45" s="106"/>
      <c r="E45" s="131">
        <v>7197.2376000000004</v>
      </c>
    </row>
    <row r="46" spans="1:12" x14ac:dyDescent="0.25">
      <c r="A46" s="105">
        <v>3</v>
      </c>
      <c r="B46" s="304" t="s">
        <v>499</v>
      </c>
      <c r="C46" s="304"/>
      <c r="D46" s="106"/>
      <c r="E46" s="131">
        <v>40098.895199999999</v>
      </c>
    </row>
    <row r="47" spans="1:12" x14ac:dyDescent="0.25">
      <c r="A47" s="105">
        <v>4</v>
      </c>
      <c r="B47" s="111" t="s">
        <v>500</v>
      </c>
      <c r="C47" s="111"/>
      <c r="D47" s="106"/>
      <c r="E47" s="131">
        <v>19021.270799999998</v>
      </c>
    </row>
    <row r="48" spans="1:12" x14ac:dyDescent="0.25">
      <c r="A48" s="105">
        <v>5</v>
      </c>
      <c r="B48" s="304" t="s">
        <v>2</v>
      </c>
      <c r="C48" s="304"/>
      <c r="D48" s="106"/>
      <c r="E48" s="131">
        <v>1117.2</v>
      </c>
      <c r="L48" s="112"/>
    </row>
    <row r="49" spans="1:12" x14ac:dyDescent="0.25">
      <c r="A49" s="105">
        <v>6</v>
      </c>
      <c r="B49" s="304" t="s">
        <v>3</v>
      </c>
      <c r="C49" s="304"/>
      <c r="D49" s="106"/>
      <c r="E49" s="131">
        <v>0</v>
      </c>
      <c r="L49" s="112"/>
    </row>
    <row r="50" spans="1:12" x14ac:dyDescent="0.25">
      <c r="A50" s="105">
        <v>7</v>
      </c>
      <c r="B50" s="309" t="s">
        <v>31</v>
      </c>
      <c r="C50" s="309"/>
      <c r="D50" s="106"/>
      <c r="E50" s="131">
        <v>33415.745999999999</v>
      </c>
    </row>
    <row r="51" spans="1:12" x14ac:dyDescent="0.25">
      <c r="A51" s="105">
        <v>8</v>
      </c>
      <c r="B51" s="304" t="s">
        <v>501</v>
      </c>
      <c r="C51" s="304"/>
      <c r="D51" s="106"/>
      <c r="E51" s="131">
        <v>524.46</v>
      </c>
      <c r="L51" s="112"/>
    </row>
    <row r="52" spans="1:12" x14ac:dyDescent="0.25">
      <c r="A52" s="105">
        <v>9</v>
      </c>
      <c r="B52" s="304" t="s">
        <v>502</v>
      </c>
      <c r="C52" s="304"/>
      <c r="D52" s="106"/>
      <c r="E52" s="131">
        <f>'[2]факт 2021'!$AB$25</f>
        <v>3447.3911289999996</v>
      </c>
      <c r="L52" s="112"/>
    </row>
    <row r="53" spans="1:12" x14ac:dyDescent="0.25">
      <c r="A53" s="105">
        <v>10</v>
      </c>
      <c r="B53" s="309" t="s">
        <v>676</v>
      </c>
      <c r="C53" s="309"/>
      <c r="D53" s="106"/>
      <c r="E53" s="131">
        <v>2028.58</v>
      </c>
      <c r="L53" s="112"/>
    </row>
    <row r="54" spans="1:12" x14ac:dyDescent="0.25">
      <c r="A54" s="105">
        <v>11</v>
      </c>
      <c r="B54" s="304" t="s">
        <v>504</v>
      </c>
      <c r="C54" s="304"/>
      <c r="D54" s="106"/>
      <c r="E54" s="131">
        <v>102817.68</v>
      </c>
    </row>
    <row r="55" spans="1:12" x14ac:dyDescent="0.25">
      <c r="A55" s="105">
        <v>12</v>
      </c>
      <c r="B55" s="304" t="s">
        <v>505</v>
      </c>
      <c r="C55" s="304"/>
      <c r="D55" s="106"/>
      <c r="E55" s="131">
        <v>148193.62</v>
      </c>
      <c r="L55" s="112"/>
    </row>
    <row r="56" spans="1:12" x14ac:dyDescent="0.25">
      <c r="A56" s="105">
        <v>13</v>
      </c>
      <c r="B56" s="309" t="s">
        <v>503</v>
      </c>
      <c r="C56" s="309"/>
      <c r="D56" s="106"/>
      <c r="E56" s="110">
        <v>1028.18</v>
      </c>
      <c r="L56" s="112"/>
    </row>
    <row r="57" spans="1:12" x14ac:dyDescent="0.25">
      <c r="A57" s="105">
        <v>14</v>
      </c>
      <c r="B57" s="304" t="s">
        <v>512</v>
      </c>
      <c r="C57" s="304"/>
      <c r="D57" s="106"/>
      <c r="E57" s="131">
        <v>6169.0607999999993</v>
      </c>
    </row>
    <row r="58" spans="1:12" x14ac:dyDescent="0.25">
      <c r="A58" s="105">
        <v>15</v>
      </c>
      <c r="B58" s="304" t="s">
        <v>507</v>
      </c>
      <c r="C58" s="304"/>
      <c r="D58" s="106"/>
      <c r="E58" s="131">
        <v>97132.47</v>
      </c>
      <c r="L58" s="112"/>
    </row>
    <row r="59" spans="1:12" x14ac:dyDescent="0.25">
      <c r="A59" s="105">
        <v>16</v>
      </c>
      <c r="B59" s="304" t="s">
        <v>56</v>
      </c>
      <c r="C59" s="304"/>
      <c r="D59" s="106"/>
      <c r="E59" s="131">
        <v>299332.8</v>
      </c>
      <c r="L59" s="112"/>
    </row>
    <row r="60" spans="1:12" x14ac:dyDescent="0.25">
      <c r="A60" s="105">
        <v>17</v>
      </c>
      <c r="B60" s="311" t="s">
        <v>4</v>
      </c>
      <c r="C60" s="312"/>
      <c r="D60" s="106"/>
      <c r="E60" s="131">
        <v>230434.79</v>
      </c>
      <c r="L60" s="112"/>
    </row>
    <row r="61" spans="1:12" x14ac:dyDescent="0.25">
      <c r="A61" s="105">
        <v>18</v>
      </c>
      <c r="B61" s="304" t="s">
        <v>677</v>
      </c>
      <c r="C61" s="304"/>
      <c r="D61" s="106"/>
      <c r="E61" s="131">
        <v>80411.990000000005</v>
      </c>
      <c r="L61" s="112"/>
    </row>
    <row r="62" spans="1:12" x14ac:dyDescent="0.25">
      <c r="A62" s="105">
        <v>19</v>
      </c>
      <c r="B62" s="310" t="s">
        <v>130</v>
      </c>
      <c r="C62" s="310"/>
      <c r="D62" s="106"/>
      <c r="E62" s="110">
        <f>SUM(E44:E61)</f>
        <v>1230710.598729</v>
      </c>
      <c r="J62" s="112"/>
    </row>
    <row r="63" spans="1:12" x14ac:dyDescent="0.25">
      <c r="A63" s="105">
        <v>20</v>
      </c>
      <c r="B63" s="310" t="s">
        <v>131</v>
      </c>
      <c r="C63" s="310"/>
      <c r="D63" s="106"/>
      <c r="E63" s="110">
        <f>E19+B21</f>
        <v>1265831.82</v>
      </c>
      <c r="J63" s="113"/>
    </row>
    <row r="64" spans="1:12" x14ac:dyDescent="0.25">
      <c r="F64" s="126"/>
    </row>
    <row r="65" spans="1:6" x14ac:dyDescent="0.25">
      <c r="A65" s="104" t="s">
        <v>32</v>
      </c>
      <c r="B65" s="104" t="s">
        <v>46</v>
      </c>
      <c r="C65" s="104"/>
      <c r="D65" s="104"/>
      <c r="E65" s="104"/>
      <c r="F65" s="104"/>
    </row>
    <row r="66" spans="1:6" x14ac:dyDescent="0.25">
      <c r="B66" s="104" t="s">
        <v>47</v>
      </c>
      <c r="C66" s="104"/>
      <c r="D66" s="104"/>
      <c r="E66" s="104"/>
      <c r="F66" s="104"/>
    </row>
    <row r="67" spans="1:6" x14ac:dyDescent="0.25">
      <c r="B67" s="104" t="s">
        <v>48</v>
      </c>
      <c r="C67" s="104"/>
      <c r="D67" s="104"/>
      <c r="E67" s="104"/>
      <c r="F67" s="104"/>
    </row>
    <row r="68" spans="1:6" x14ac:dyDescent="0.25">
      <c r="B68" s="85" t="s">
        <v>84</v>
      </c>
    </row>
    <row r="69" spans="1:6" x14ac:dyDescent="0.25">
      <c r="B69" s="85" t="s">
        <v>50</v>
      </c>
    </row>
    <row r="70" spans="1:6" x14ac:dyDescent="0.25">
      <c r="B70" s="85" t="s">
        <v>51</v>
      </c>
    </row>
    <row r="72" spans="1:6" x14ac:dyDescent="0.25">
      <c r="A72" s="104">
        <v>7</v>
      </c>
      <c r="B72" s="90" t="s">
        <v>36</v>
      </c>
    </row>
    <row r="73" spans="1:6" x14ac:dyDescent="0.25">
      <c r="B73" s="90" t="s">
        <v>37</v>
      </c>
    </row>
    <row r="74" spans="1:6" x14ac:dyDescent="0.25">
      <c r="A74" s="114" t="s">
        <v>27</v>
      </c>
      <c r="B74" s="115" t="s">
        <v>41</v>
      </c>
      <c r="C74" s="116" t="s">
        <v>44</v>
      </c>
      <c r="D74" s="116"/>
      <c r="E74" s="116" t="s">
        <v>45</v>
      </c>
    </row>
    <row r="75" spans="1:6" x14ac:dyDescent="0.25">
      <c r="A75" s="116" t="s">
        <v>9</v>
      </c>
      <c r="B75" s="116" t="s">
        <v>678</v>
      </c>
      <c r="C75" s="116" t="s">
        <v>569</v>
      </c>
      <c r="D75" s="116"/>
      <c r="E75" s="116">
        <v>8000</v>
      </c>
    </row>
    <row r="76" spans="1:6" x14ac:dyDescent="0.25">
      <c r="A76" s="116" t="s">
        <v>13</v>
      </c>
      <c r="B76" s="116" t="s">
        <v>679</v>
      </c>
      <c r="C76" s="116" t="s">
        <v>569</v>
      </c>
      <c r="D76" s="116"/>
      <c r="E76" s="116">
        <v>39240</v>
      </c>
    </row>
    <row r="77" spans="1:6" x14ac:dyDescent="0.25">
      <c r="A77" s="116" t="s">
        <v>14</v>
      </c>
      <c r="B77" s="116"/>
      <c r="C77" s="116"/>
      <c r="D77" s="116"/>
      <c r="E77" s="116"/>
    </row>
    <row r="78" spans="1:6" x14ac:dyDescent="0.25">
      <c r="A78" s="116" t="s">
        <v>15</v>
      </c>
      <c r="B78" s="116"/>
      <c r="C78" s="116"/>
      <c r="D78" s="116"/>
      <c r="E78" s="116"/>
    </row>
    <row r="79" spans="1:6" x14ac:dyDescent="0.25">
      <c r="B79" s="85" t="s">
        <v>675</v>
      </c>
    </row>
  </sheetData>
  <mergeCells count="24"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5:E5"/>
    <mergeCell ref="B9:C9"/>
    <mergeCell ref="B10:E10"/>
    <mergeCell ref="B11:F11"/>
    <mergeCell ref="B12:F12"/>
    <mergeCell ref="B43:C43"/>
    <mergeCell ref="B45:C45"/>
    <mergeCell ref="B46:C46"/>
    <mergeCell ref="B48:C48"/>
    <mergeCell ref="B49:C49"/>
    <mergeCell ref="B50:C50"/>
  </mergeCells>
  <pageMargins left="0.69930555555555596" right="0.69930555555555596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64C1-C894-41F6-9F8D-852A32E34E44}">
  <sheetPr>
    <tabColor rgb="FFFF0000"/>
  </sheetPr>
  <dimension ref="A1:K84"/>
  <sheetViews>
    <sheetView topLeftCell="A64" workbookViewId="0">
      <selection activeCell="H8" sqref="H8"/>
    </sheetView>
  </sheetViews>
  <sheetFormatPr defaultRowHeight="15" x14ac:dyDescent="0.25"/>
  <cols>
    <col min="1" max="1" width="4.5703125" style="85" customWidth="1"/>
    <col min="2" max="2" width="44.85546875" style="85" customWidth="1"/>
    <col min="3" max="3" width="11.42578125" style="85" customWidth="1"/>
    <col min="4" max="4" width="10.140625" style="85" customWidth="1"/>
    <col min="5" max="5" width="11.85546875" style="85" customWidth="1"/>
    <col min="6" max="6" width="10" style="85" customWidth="1"/>
    <col min="7" max="8" width="9.140625" style="85"/>
    <col min="9" max="9" width="10.5703125" style="85" customWidth="1"/>
    <col min="10" max="12" width="9.140625" style="85"/>
    <col min="13" max="13" width="45.140625" style="85" customWidth="1"/>
    <col min="14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147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88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90"/>
      <c r="E13" s="91">
        <v>711117.63</v>
      </c>
    </row>
    <row r="14" spans="1:6" x14ac:dyDescent="0.25">
      <c r="A14" s="92" t="s">
        <v>14</v>
      </c>
      <c r="B14" s="90" t="s">
        <v>525</v>
      </c>
      <c r="C14" s="90"/>
      <c r="D14" s="9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5" x14ac:dyDescent="0.25">
      <c r="A17" s="92"/>
      <c r="B17" s="94" t="s">
        <v>18</v>
      </c>
      <c r="C17" s="95"/>
      <c r="D17" s="96"/>
      <c r="E17" s="97">
        <v>1104699</v>
      </c>
    </row>
    <row r="18" spans="1:5" x14ac:dyDescent="0.25">
      <c r="A18" s="92"/>
      <c r="B18" s="94" t="s">
        <v>19</v>
      </c>
      <c r="C18" s="95"/>
      <c r="D18" s="96"/>
      <c r="E18" s="97">
        <v>1070439.6100000001</v>
      </c>
    </row>
    <row r="19" spans="1:5" x14ac:dyDescent="0.25">
      <c r="A19" s="92"/>
      <c r="B19" s="94" t="s">
        <v>20</v>
      </c>
      <c r="C19" s="95"/>
      <c r="D19" s="96"/>
      <c r="E19" s="98">
        <v>1070439.6100000001</v>
      </c>
    </row>
    <row r="20" spans="1:5" x14ac:dyDescent="0.25">
      <c r="A20" s="92"/>
      <c r="B20" s="93" t="s">
        <v>21</v>
      </c>
      <c r="C20" s="90"/>
      <c r="D20" s="90"/>
      <c r="E20" s="82"/>
    </row>
    <row r="21" spans="1:5" x14ac:dyDescent="0.25">
      <c r="A21" s="92"/>
      <c r="B21" s="130">
        <v>13143.24</v>
      </c>
      <c r="C21" s="90"/>
      <c r="D21" s="90"/>
      <c r="E21" s="82"/>
    </row>
    <row r="22" spans="1:5" x14ac:dyDescent="0.25">
      <c r="A22" s="92"/>
      <c r="B22" s="93" t="s">
        <v>55</v>
      </c>
      <c r="C22" s="90"/>
      <c r="D22" s="90"/>
      <c r="E22" s="82"/>
    </row>
    <row r="23" spans="1:5" x14ac:dyDescent="0.25">
      <c r="A23" s="92"/>
      <c r="B23" s="100" t="s">
        <v>287</v>
      </c>
      <c r="C23" s="101"/>
      <c r="D23" s="102"/>
      <c r="E23" s="103">
        <v>13990.29</v>
      </c>
    </row>
    <row r="24" spans="1:5" x14ac:dyDescent="0.25">
      <c r="A24" s="92"/>
      <c r="B24" s="100" t="s">
        <v>288</v>
      </c>
      <c r="C24" s="101"/>
      <c r="D24" s="102"/>
      <c r="E24" s="103">
        <v>31717.89</v>
      </c>
    </row>
    <row r="25" spans="1:5" x14ac:dyDescent="0.25">
      <c r="A25" s="92"/>
      <c r="B25" s="100" t="s">
        <v>289</v>
      </c>
      <c r="C25" s="101"/>
      <c r="D25" s="102"/>
      <c r="E25" s="103">
        <v>35168.129999999997</v>
      </c>
    </row>
    <row r="26" spans="1:5" x14ac:dyDescent="0.25">
      <c r="A26" s="92"/>
      <c r="B26" s="100" t="s">
        <v>290</v>
      </c>
      <c r="C26" s="101"/>
      <c r="D26" s="102"/>
      <c r="E26" s="103">
        <v>50399.26</v>
      </c>
    </row>
    <row r="27" spans="1:5" x14ac:dyDescent="0.25">
      <c r="A27" s="92"/>
      <c r="B27" s="100" t="s">
        <v>291</v>
      </c>
      <c r="C27" s="101"/>
      <c r="D27" s="102"/>
      <c r="E27" s="103">
        <v>95725.67</v>
      </c>
    </row>
    <row r="28" spans="1:5" x14ac:dyDescent="0.25">
      <c r="A28" s="92"/>
      <c r="B28" s="100" t="s">
        <v>292</v>
      </c>
      <c r="C28" s="101"/>
      <c r="D28" s="102"/>
      <c r="E28" s="103">
        <v>13431.37</v>
      </c>
    </row>
    <row r="29" spans="1:5" x14ac:dyDescent="0.25">
      <c r="A29" s="92"/>
      <c r="B29" s="100" t="s">
        <v>293</v>
      </c>
      <c r="C29" s="101"/>
      <c r="D29" s="102"/>
      <c r="E29" s="103">
        <v>15541.64</v>
      </c>
    </row>
    <row r="30" spans="1:5" x14ac:dyDescent="0.25">
      <c r="A30" s="92"/>
      <c r="B30" s="100" t="s">
        <v>294</v>
      </c>
      <c r="C30" s="101"/>
      <c r="D30" s="102"/>
      <c r="E30" s="103">
        <v>119541.98</v>
      </c>
    </row>
    <row r="31" spans="1:5" x14ac:dyDescent="0.25">
      <c r="A31" s="92"/>
      <c r="B31" s="100" t="s">
        <v>295</v>
      </c>
      <c r="C31" s="101"/>
      <c r="D31" s="102"/>
      <c r="E31" s="103">
        <v>17023.009999999998</v>
      </c>
    </row>
    <row r="32" spans="1:5" x14ac:dyDescent="0.25">
      <c r="A32" s="92"/>
      <c r="B32" s="100" t="s">
        <v>296</v>
      </c>
      <c r="C32" s="101"/>
      <c r="D32" s="102"/>
      <c r="E32" s="103">
        <v>32318.89</v>
      </c>
    </row>
    <row r="33" spans="1:9" x14ac:dyDescent="0.25">
      <c r="A33" s="92"/>
      <c r="B33" s="100" t="s">
        <v>297</v>
      </c>
      <c r="C33" s="101"/>
      <c r="D33" s="102"/>
      <c r="E33" s="103">
        <v>14960.8</v>
      </c>
    </row>
    <row r="34" spans="1:9" x14ac:dyDescent="0.25">
      <c r="A34" s="92"/>
      <c r="B34" s="100" t="s">
        <v>298</v>
      </c>
      <c r="C34" s="101"/>
      <c r="D34" s="102"/>
      <c r="E34" s="103">
        <v>17038.810000000001</v>
      </c>
    </row>
    <row r="35" spans="1:9" ht="16.5" customHeight="1" x14ac:dyDescent="0.25">
      <c r="A35" s="92"/>
      <c r="B35" s="100" t="s">
        <v>299</v>
      </c>
      <c r="C35" s="101"/>
      <c r="D35" s="102"/>
      <c r="E35" s="103">
        <v>83507.490000000005</v>
      </c>
    </row>
    <row r="36" spans="1:9" x14ac:dyDescent="0.25">
      <c r="A36" s="92"/>
      <c r="B36" s="100" t="s">
        <v>300</v>
      </c>
      <c r="C36" s="101"/>
      <c r="D36" s="102"/>
      <c r="E36" s="103">
        <v>11382.31</v>
      </c>
    </row>
    <row r="37" spans="1:9" x14ac:dyDescent="0.25">
      <c r="A37" s="92"/>
      <c r="B37" s="100" t="s">
        <v>301</v>
      </c>
      <c r="C37" s="101"/>
      <c r="D37" s="102"/>
      <c r="E37" s="103">
        <v>11561.99</v>
      </c>
    </row>
    <row r="38" spans="1:9" x14ac:dyDescent="0.25">
      <c r="A38" s="92" t="s">
        <v>24</v>
      </c>
      <c r="B38" s="90" t="s">
        <v>38</v>
      </c>
      <c r="C38" s="90"/>
      <c r="D38" s="90"/>
      <c r="E38" s="83"/>
      <c r="F38" s="104"/>
    </row>
    <row r="39" spans="1:9" x14ac:dyDescent="0.25">
      <c r="A39" s="92"/>
      <c r="B39" s="90" t="s">
        <v>40</v>
      </c>
      <c r="C39" s="90"/>
      <c r="D39" s="90"/>
      <c r="E39" s="83"/>
      <c r="F39" s="104"/>
    </row>
    <row r="40" spans="1:9" x14ac:dyDescent="0.25">
      <c r="A40" s="92"/>
      <c r="B40" s="90" t="s">
        <v>39</v>
      </c>
      <c r="C40" s="90"/>
      <c r="D40" s="90"/>
      <c r="E40" s="82"/>
    </row>
    <row r="41" spans="1:9" x14ac:dyDescent="0.25">
      <c r="A41" s="105" t="s">
        <v>27</v>
      </c>
      <c r="B41" s="307" t="s">
        <v>28</v>
      </c>
      <c r="C41" s="308"/>
      <c r="D41" s="106"/>
      <c r="E41" s="106" t="s">
        <v>29</v>
      </c>
    </row>
    <row r="42" spans="1:9" x14ac:dyDescent="0.25">
      <c r="A42" s="105">
        <v>1</v>
      </c>
      <c r="B42" s="108" t="s">
        <v>30</v>
      </c>
      <c r="C42" s="109"/>
      <c r="D42" s="106"/>
      <c r="E42" s="111">
        <v>188705.52</v>
      </c>
    </row>
    <row r="43" spans="1:9" x14ac:dyDescent="0.25">
      <c r="A43" s="105">
        <v>2</v>
      </c>
      <c r="B43" s="309" t="s">
        <v>498</v>
      </c>
      <c r="C43" s="309"/>
      <c r="D43" s="106"/>
      <c r="E43" s="111">
        <v>9498.5999999999985</v>
      </c>
    </row>
    <row r="44" spans="1:9" x14ac:dyDescent="0.25">
      <c r="A44" s="105">
        <v>3</v>
      </c>
      <c r="B44" s="304" t="s">
        <v>499</v>
      </c>
      <c r="C44" s="304"/>
      <c r="D44" s="106"/>
      <c r="E44" s="111">
        <v>53192.159999999989</v>
      </c>
    </row>
    <row r="45" spans="1:9" x14ac:dyDescent="0.25">
      <c r="A45" s="105">
        <v>4</v>
      </c>
      <c r="B45" s="111" t="s">
        <v>500</v>
      </c>
      <c r="C45" s="111"/>
      <c r="D45" s="106"/>
      <c r="E45" s="111">
        <v>27229.32</v>
      </c>
    </row>
    <row r="46" spans="1:9" x14ac:dyDescent="0.25">
      <c r="A46" s="105">
        <v>5</v>
      </c>
      <c r="B46" s="304" t="s">
        <v>2</v>
      </c>
      <c r="C46" s="304"/>
      <c r="D46" s="106"/>
      <c r="E46" s="111">
        <v>3142.37</v>
      </c>
      <c r="I46" s="111"/>
    </row>
    <row r="47" spans="1:9" x14ac:dyDescent="0.25">
      <c r="A47" s="105">
        <v>6</v>
      </c>
      <c r="B47" s="304" t="s">
        <v>3</v>
      </c>
      <c r="C47" s="304"/>
      <c r="D47" s="106"/>
      <c r="E47" s="111">
        <v>7700</v>
      </c>
      <c r="I47" s="111"/>
    </row>
    <row r="48" spans="1:9" x14ac:dyDescent="0.25">
      <c r="A48" s="105">
        <v>7</v>
      </c>
      <c r="B48" s="309" t="s">
        <v>31</v>
      </c>
      <c r="C48" s="309"/>
      <c r="D48" s="106"/>
      <c r="E48" s="111">
        <v>41160.600000000006</v>
      </c>
    </row>
    <row r="49" spans="1:11" x14ac:dyDescent="0.25">
      <c r="A49" s="105">
        <v>8</v>
      </c>
      <c r="B49" s="304" t="s">
        <v>501</v>
      </c>
      <c r="C49" s="304"/>
      <c r="D49" s="106"/>
      <c r="E49" s="111">
        <v>524.46</v>
      </c>
    </row>
    <row r="50" spans="1:11" x14ac:dyDescent="0.25">
      <c r="A50" s="105">
        <v>9</v>
      </c>
      <c r="B50" s="304" t="s">
        <v>502</v>
      </c>
      <c r="C50" s="304"/>
      <c r="D50" s="106"/>
      <c r="E50" s="131">
        <f>'[2]факт 2021'!$AB$26</f>
        <v>4246.4018999999998</v>
      </c>
      <c r="K50" s="112"/>
    </row>
    <row r="51" spans="1:11" x14ac:dyDescent="0.25">
      <c r="A51" s="105">
        <v>10</v>
      </c>
      <c r="B51" s="309" t="s">
        <v>503</v>
      </c>
      <c r="C51" s="309"/>
      <c r="D51" s="106"/>
      <c r="E51" s="111">
        <v>1266.48</v>
      </c>
    </row>
    <row r="52" spans="1:11" x14ac:dyDescent="0.25">
      <c r="A52" s="105">
        <v>11</v>
      </c>
      <c r="B52" s="304" t="s">
        <v>504</v>
      </c>
      <c r="C52" s="304"/>
      <c r="D52" s="106"/>
      <c r="E52" s="111">
        <v>177940.44</v>
      </c>
    </row>
    <row r="53" spans="1:11" x14ac:dyDescent="0.25">
      <c r="A53" s="105">
        <v>12</v>
      </c>
      <c r="B53" s="304" t="s">
        <v>680</v>
      </c>
      <c r="C53" s="304"/>
      <c r="D53" s="106"/>
      <c r="E53" s="131">
        <v>50000</v>
      </c>
      <c r="K53" s="112"/>
    </row>
    <row r="54" spans="1:11" x14ac:dyDescent="0.25">
      <c r="A54" s="105">
        <v>14</v>
      </c>
      <c r="B54" s="304" t="s">
        <v>512</v>
      </c>
      <c r="C54" s="304"/>
      <c r="D54" s="106"/>
      <c r="E54" s="111">
        <v>7598.88</v>
      </c>
    </row>
    <row r="55" spans="1:11" x14ac:dyDescent="0.25">
      <c r="A55" s="105">
        <v>15</v>
      </c>
      <c r="B55" s="304" t="s">
        <v>507</v>
      </c>
      <c r="C55" s="304"/>
      <c r="D55" s="106"/>
      <c r="E55" s="111">
        <v>186003.94</v>
      </c>
    </row>
    <row r="56" spans="1:11" x14ac:dyDescent="0.25">
      <c r="A56" s="105">
        <v>17</v>
      </c>
      <c r="B56" s="311" t="s">
        <v>4</v>
      </c>
      <c r="C56" s="312"/>
      <c r="D56" s="106"/>
      <c r="E56" s="111">
        <v>253296</v>
      </c>
    </row>
    <row r="57" spans="1:11" x14ac:dyDescent="0.25">
      <c r="A57" s="105">
        <v>18</v>
      </c>
      <c r="B57" s="304" t="s">
        <v>681</v>
      </c>
      <c r="C57" s="304"/>
      <c r="D57" s="106"/>
      <c r="E57" s="131">
        <f>'[2]факт 2021'!$AW$26</f>
        <v>99049.29</v>
      </c>
      <c r="K57" s="112"/>
    </row>
    <row r="58" spans="1:11" x14ac:dyDescent="0.25">
      <c r="A58" s="105">
        <v>19</v>
      </c>
      <c r="B58" s="310" t="s">
        <v>130</v>
      </c>
      <c r="C58" s="310"/>
      <c r="D58" s="106"/>
      <c r="E58" s="110">
        <f>SUM(E42:E57)</f>
        <v>1110554.4619</v>
      </c>
      <c r="I58" s="112"/>
    </row>
    <row r="59" spans="1:11" x14ac:dyDescent="0.25">
      <c r="A59" s="105">
        <v>20</v>
      </c>
      <c r="B59" s="310" t="s">
        <v>131</v>
      </c>
      <c r="C59" s="310"/>
      <c r="D59" s="106"/>
      <c r="E59" s="110">
        <f>E19+B21</f>
        <v>1083582.8500000001</v>
      </c>
      <c r="I59" s="113"/>
    </row>
    <row r="60" spans="1:11" x14ac:dyDescent="0.25">
      <c r="A60" s="104" t="s">
        <v>32</v>
      </c>
      <c r="B60" s="90" t="s">
        <v>36</v>
      </c>
      <c r="F60" s="126"/>
    </row>
    <row r="61" spans="1:11" x14ac:dyDescent="0.25">
      <c r="B61" s="90" t="s">
        <v>37</v>
      </c>
    </row>
    <row r="62" spans="1:11" x14ac:dyDescent="0.25">
      <c r="A62" s="114" t="s">
        <v>27</v>
      </c>
      <c r="B62" s="115" t="s">
        <v>41</v>
      </c>
      <c r="C62" s="116" t="s">
        <v>44</v>
      </c>
      <c r="D62" s="116"/>
      <c r="E62" s="116" t="s">
        <v>45</v>
      </c>
    </row>
    <row r="63" spans="1:11" x14ac:dyDescent="0.25">
      <c r="A63" s="145" t="s">
        <v>9</v>
      </c>
      <c r="B63" s="116" t="s">
        <v>682</v>
      </c>
      <c r="C63" s="116" t="s">
        <v>561</v>
      </c>
      <c r="D63" s="116"/>
      <c r="E63" s="116">
        <v>7750</v>
      </c>
    </row>
    <row r="64" spans="1:11" x14ac:dyDescent="0.25">
      <c r="A64" s="146" t="s">
        <v>13</v>
      </c>
      <c r="B64" s="111" t="s">
        <v>683</v>
      </c>
      <c r="C64" s="111" t="s">
        <v>561</v>
      </c>
      <c r="D64" s="111"/>
      <c r="E64" s="111">
        <v>31200</v>
      </c>
    </row>
    <row r="65" spans="1:6" x14ac:dyDescent="0.25">
      <c r="A65" s="146" t="s">
        <v>14</v>
      </c>
      <c r="B65" s="111" t="s">
        <v>684</v>
      </c>
      <c r="C65" s="111" t="s">
        <v>561</v>
      </c>
      <c r="D65" s="111"/>
      <c r="E65" s="111">
        <v>3600</v>
      </c>
    </row>
    <row r="66" spans="1:6" x14ac:dyDescent="0.25">
      <c r="A66" s="111">
        <v>4</v>
      </c>
      <c r="B66" s="111" t="s">
        <v>685</v>
      </c>
      <c r="C66" s="111" t="s">
        <v>536</v>
      </c>
      <c r="D66" s="111"/>
      <c r="E66" s="111">
        <v>9900</v>
      </c>
    </row>
    <row r="67" spans="1:6" x14ac:dyDescent="0.25">
      <c r="A67" s="111">
        <v>5</v>
      </c>
      <c r="B67" s="111" t="s">
        <v>686</v>
      </c>
      <c r="C67" s="111" t="s">
        <v>536</v>
      </c>
      <c r="D67" s="111"/>
      <c r="E67" s="111">
        <v>19300</v>
      </c>
    </row>
    <row r="68" spans="1:6" x14ac:dyDescent="0.25">
      <c r="A68" s="111">
        <v>6</v>
      </c>
      <c r="B68" s="111" t="s">
        <v>687</v>
      </c>
      <c r="C68" s="111" t="s">
        <v>536</v>
      </c>
      <c r="D68" s="111"/>
      <c r="E68" s="111">
        <v>9500</v>
      </c>
    </row>
    <row r="69" spans="1:6" x14ac:dyDescent="0.25">
      <c r="A69" s="111">
        <v>7</v>
      </c>
      <c r="B69" s="111" t="s">
        <v>688</v>
      </c>
      <c r="C69" s="111" t="s">
        <v>534</v>
      </c>
      <c r="D69" s="111"/>
      <c r="E69" s="111">
        <v>16552</v>
      </c>
    </row>
    <row r="70" spans="1:6" x14ac:dyDescent="0.25">
      <c r="A70" s="111">
        <v>8</v>
      </c>
      <c r="B70" s="111" t="s">
        <v>689</v>
      </c>
      <c r="C70" s="111" t="s">
        <v>534</v>
      </c>
      <c r="D70" s="111"/>
      <c r="E70" s="111">
        <v>17660</v>
      </c>
    </row>
    <row r="71" spans="1:6" x14ac:dyDescent="0.25">
      <c r="A71" s="111">
        <v>9</v>
      </c>
      <c r="B71" s="111" t="s">
        <v>690</v>
      </c>
      <c r="C71" s="111" t="s">
        <v>66</v>
      </c>
      <c r="D71" s="111"/>
      <c r="E71" s="111">
        <v>50000</v>
      </c>
    </row>
    <row r="72" spans="1:6" x14ac:dyDescent="0.25">
      <c r="A72" s="111"/>
      <c r="B72" s="111"/>
      <c r="C72" s="111"/>
      <c r="D72" s="111"/>
      <c r="E72" s="111"/>
    </row>
    <row r="73" spans="1:6" x14ac:dyDescent="0.25">
      <c r="A73" s="104">
        <v>7</v>
      </c>
      <c r="B73" s="104" t="s">
        <v>46</v>
      </c>
      <c r="C73" s="104"/>
      <c r="D73" s="104"/>
      <c r="E73" s="104"/>
      <c r="F73" s="104"/>
    </row>
    <row r="74" spans="1:6" x14ac:dyDescent="0.25">
      <c r="B74" s="104" t="s">
        <v>47</v>
      </c>
      <c r="C74" s="104"/>
      <c r="D74" s="104"/>
      <c r="E74" s="104"/>
      <c r="F74" s="104"/>
    </row>
    <row r="75" spans="1:6" x14ac:dyDescent="0.25">
      <c r="B75" s="104" t="s">
        <v>48</v>
      </c>
      <c r="C75" s="104"/>
      <c r="D75" s="104"/>
      <c r="E75" s="104"/>
      <c r="F75" s="104"/>
    </row>
    <row r="76" spans="1:6" x14ac:dyDescent="0.25">
      <c r="B76" s="85" t="s">
        <v>49</v>
      </c>
    </row>
    <row r="77" spans="1:6" x14ac:dyDescent="0.25">
      <c r="B77" s="85" t="s">
        <v>50</v>
      </c>
    </row>
    <row r="78" spans="1:6" x14ac:dyDescent="0.25">
      <c r="B78" s="85" t="s">
        <v>85</v>
      </c>
    </row>
    <row r="79" spans="1:6" x14ac:dyDescent="0.25">
      <c r="B79" s="85" t="s">
        <v>52</v>
      </c>
      <c r="F79" s="104">
        <v>1567792.64</v>
      </c>
    </row>
    <row r="80" spans="1:6" x14ac:dyDescent="0.25">
      <c r="B80" s="85" t="s">
        <v>53</v>
      </c>
      <c r="F80" s="104">
        <v>1941468.93</v>
      </c>
    </row>
    <row r="84" spans="2:2" x14ac:dyDescent="0.25">
      <c r="B84" s="85" t="s">
        <v>642</v>
      </c>
    </row>
  </sheetData>
  <mergeCells count="22"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55:C55"/>
    <mergeCell ref="B49:C49"/>
    <mergeCell ref="B5:E5"/>
    <mergeCell ref="B9:C9"/>
    <mergeCell ref="B10:E10"/>
    <mergeCell ref="B11:F11"/>
    <mergeCell ref="B12:F12"/>
    <mergeCell ref="B41:C41"/>
    <mergeCell ref="B43:C43"/>
    <mergeCell ref="B44:C44"/>
    <mergeCell ref="B46:C46"/>
    <mergeCell ref="B47:C47"/>
    <mergeCell ref="B48:C48"/>
  </mergeCells>
  <pageMargins left="0.69930555555555596" right="0.69930555555555596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4A48-A9A0-4202-8CD6-5B51964FB4E2}">
  <sheetPr>
    <tabColor rgb="FFFF0000"/>
  </sheetPr>
  <dimension ref="A1:L64"/>
  <sheetViews>
    <sheetView topLeftCell="A52" workbookViewId="0">
      <selection activeCell="K7" sqref="K7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0.85546875" style="85" customWidth="1"/>
    <col min="6" max="6" width="10" style="85" customWidth="1"/>
    <col min="7" max="9" width="9.140625" style="85"/>
    <col min="10" max="10" width="9.5703125" style="85" bestFit="1" customWidth="1"/>
    <col min="11" max="12" width="9.140625" style="85"/>
    <col min="13" max="13" width="45.140625" style="85" customWidth="1"/>
    <col min="14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148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89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90"/>
      <c r="E13" s="91">
        <v>272596.52</v>
      </c>
    </row>
    <row r="14" spans="1:6" x14ac:dyDescent="0.25">
      <c r="A14" s="92" t="s">
        <v>14</v>
      </c>
      <c r="B14" s="90" t="s">
        <v>525</v>
      </c>
      <c r="C14" s="90"/>
      <c r="D14" s="9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6" x14ac:dyDescent="0.25">
      <c r="A17" s="92"/>
      <c r="B17" s="94" t="s">
        <v>18</v>
      </c>
      <c r="C17" s="95"/>
      <c r="D17" s="96"/>
      <c r="E17" s="97">
        <v>888185.27</v>
      </c>
    </row>
    <row r="18" spans="1:6" x14ac:dyDescent="0.25">
      <c r="A18" s="92"/>
      <c r="B18" s="94" t="s">
        <v>19</v>
      </c>
      <c r="C18" s="95"/>
      <c r="D18" s="96"/>
      <c r="E18" s="97">
        <v>878529.46</v>
      </c>
    </row>
    <row r="19" spans="1:6" x14ac:dyDescent="0.25">
      <c r="A19" s="92"/>
      <c r="B19" s="94" t="s">
        <v>20</v>
      </c>
      <c r="C19" s="95"/>
      <c r="D19" s="96"/>
      <c r="E19" s="98">
        <v>878529.46</v>
      </c>
    </row>
    <row r="20" spans="1:6" x14ac:dyDescent="0.25">
      <c r="A20" s="92"/>
      <c r="B20" s="93" t="s">
        <v>21</v>
      </c>
      <c r="C20" s="90"/>
      <c r="D20" s="90"/>
      <c r="E20" s="82"/>
    </row>
    <row r="21" spans="1:6" x14ac:dyDescent="0.25">
      <c r="A21" s="92"/>
      <c r="B21" s="93" t="s">
        <v>22</v>
      </c>
      <c r="C21" s="90"/>
      <c r="D21" s="90"/>
      <c r="E21" s="82"/>
    </row>
    <row r="22" spans="1:6" x14ac:dyDescent="0.25">
      <c r="A22" s="92"/>
      <c r="B22" s="93" t="s">
        <v>23</v>
      </c>
      <c r="C22" s="90"/>
      <c r="D22" s="90"/>
      <c r="E22" s="82"/>
    </row>
    <row r="23" spans="1:6" x14ac:dyDescent="0.25">
      <c r="A23" s="92"/>
      <c r="B23" s="100" t="s">
        <v>302</v>
      </c>
      <c r="C23" s="101"/>
      <c r="D23" s="102"/>
      <c r="E23" s="103">
        <v>22365.07</v>
      </c>
    </row>
    <row r="24" spans="1:6" x14ac:dyDescent="0.25">
      <c r="A24" s="92"/>
      <c r="B24" s="100" t="s">
        <v>303</v>
      </c>
      <c r="C24" s="101"/>
      <c r="D24" s="102"/>
      <c r="E24" s="103">
        <v>41096.76</v>
      </c>
    </row>
    <row r="25" spans="1:6" x14ac:dyDescent="0.25">
      <c r="A25" s="92"/>
      <c r="B25" s="100" t="s">
        <v>304</v>
      </c>
      <c r="C25" s="101"/>
      <c r="D25" s="102"/>
      <c r="E25" s="103">
        <v>11752.77</v>
      </c>
    </row>
    <row r="26" spans="1:6" x14ac:dyDescent="0.25">
      <c r="A26" s="92"/>
      <c r="B26" s="100" t="s">
        <v>305</v>
      </c>
      <c r="C26" s="101"/>
      <c r="D26" s="102"/>
      <c r="E26" s="103">
        <v>60976.46</v>
      </c>
    </row>
    <row r="27" spans="1:6" x14ac:dyDescent="0.25">
      <c r="A27" s="92" t="s">
        <v>24</v>
      </c>
      <c r="B27" s="90" t="s">
        <v>38</v>
      </c>
      <c r="C27" s="90"/>
      <c r="D27" s="90"/>
      <c r="E27" s="83"/>
      <c r="F27" s="104"/>
    </row>
    <row r="28" spans="1:6" x14ac:dyDescent="0.25">
      <c r="A28" s="92"/>
      <c r="B28" s="90" t="s">
        <v>40</v>
      </c>
      <c r="C28" s="90"/>
      <c r="D28" s="90"/>
      <c r="E28" s="83"/>
      <c r="F28" s="104"/>
    </row>
    <row r="29" spans="1:6" x14ac:dyDescent="0.25">
      <c r="A29" s="92"/>
      <c r="B29" s="90" t="s">
        <v>39</v>
      </c>
      <c r="C29" s="90"/>
      <c r="D29" s="90"/>
      <c r="E29" s="82"/>
    </row>
    <row r="30" spans="1:6" x14ac:dyDescent="0.25">
      <c r="A30" s="105" t="s">
        <v>27</v>
      </c>
      <c r="B30" s="307" t="s">
        <v>28</v>
      </c>
      <c r="C30" s="308"/>
      <c r="D30" s="106"/>
      <c r="E30" s="106" t="s">
        <v>29</v>
      </c>
    </row>
    <row r="31" spans="1:6" x14ac:dyDescent="0.25">
      <c r="A31" s="105">
        <v>1</v>
      </c>
      <c r="B31" s="108" t="s">
        <v>30</v>
      </c>
      <c r="C31" s="109"/>
      <c r="D31" s="106"/>
      <c r="E31" s="131">
        <v>121358.04000000001</v>
      </c>
    </row>
    <row r="32" spans="1:6" x14ac:dyDescent="0.25">
      <c r="A32" s="105">
        <v>2</v>
      </c>
      <c r="B32" s="309" t="s">
        <v>498</v>
      </c>
      <c r="C32" s="309"/>
      <c r="D32" s="106"/>
      <c r="E32" s="131">
        <v>7951.0439999999999</v>
      </c>
    </row>
    <row r="33" spans="1:12" x14ac:dyDescent="0.25">
      <c r="A33" s="105">
        <v>3</v>
      </c>
      <c r="B33" s="304" t="s">
        <v>499</v>
      </c>
      <c r="C33" s="304"/>
      <c r="D33" s="106"/>
      <c r="E33" s="131">
        <v>31385.700000000004</v>
      </c>
    </row>
    <row r="34" spans="1:12" x14ac:dyDescent="0.25">
      <c r="A34" s="105">
        <v>4</v>
      </c>
      <c r="B34" s="111" t="s">
        <v>500</v>
      </c>
      <c r="C34" s="111"/>
      <c r="D34" s="106"/>
      <c r="E34" s="131">
        <v>13809.708000000002</v>
      </c>
    </row>
    <row r="35" spans="1:12" x14ac:dyDescent="0.25">
      <c r="A35" s="105">
        <v>5</v>
      </c>
      <c r="B35" s="304" t="s">
        <v>2</v>
      </c>
      <c r="C35" s="304"/>
      <c r="D35" s="106"/>
      <c r="E35" s="131">
        <v>2003.54</v>
      </c>
      <c r="J35" s="111"/>
    </row>
    <row r="36" spans="1:12" x14ac:dyDescent="0.25">
      <c r="A36" s="105">
        <v>6</v>
      </c>
      <c r="B36" s="304" t="s">
        <v>3</v>
      </c>
      <c r="C36" s="304"/>
      <c r="D36" s="106"/>
      <c r="E36" s="131">
        <v>4950</v>
      </c>
      <c r="J36" s="111"/>
    </row>
    <row r="37" spans="1:12" x14ac:dyDescent="0.25">
      <c r="A37" s="105">
        <v>7</v>
      </c>
      <c r="B37" s="309" t="s">
        <v>31</v>
      </c>
      <c r="C37" s="309"/>
      <c r="D37" s="106"/>
      <c r="E37" s="131">
        <v>27200.940000000002</v>
      </c>
    </row>
    <row r="38" spans="1:12" x14ac:dyDescent="0.25">
      <c r="A38" s="105">
        <v>8</v>
      </c>
      <c r="B38" s="304" t="s">
        <v>501</v>
      </c>
      <c r="C38" s="304"/>
      <c r="D38" s="106"/>
      <c r="E38" s="131">
        <v>524.46</v>
      </c>
    </row>
    <row r="39" spans="1:12" x14ac:dyDescent="0.25">
      <c r="A39" s="105">
        <v>9</v>
      </c>
      <c r="B39" s="304" t="s">
        <v>502</v>
      </c>
      <c r="C39" s="304"/>
      <c r="D39" s="106"/>
      <c r="E39" s="131">
        <f>'[2]факт 2021'!$AB$27</f>
        <v>2806.2303099999999</v>
      </c>
    </row>
    <row r="40" spans="1:12" x14ac:dyDescent="0.25">
      <c r="A40" s="105">
        <v>10</v>
      </c>
      <c r="B40" s="309" t="s">
        <v>503</v>
      </c>
      <c r="C40" s="309"/>
      <c r="D40" s="106"/>
      <c r="E40" s="131">
        <v>836.95</v>
      </c>
    </row>
    <row r="41" spans="1:12" x14ac:dyDescent="0.25">
      <c r="A41" s="105">
        <v>11</v>
      </c>
      <c r="B41" s="304" t="s">
        <v>504</v>
      </c>
      <c r="C41" s="304"/>
      <c r="D41" s="106"/>
      <c r="E41" s="131">
        <v>83276.724000000017</v>
      </c>
    </row>
    <row r="42" spans="1:12" x14ac:dyDescent="0.25">
      <c r="A42" s="105">
        <v>12</v>
      </c>
      <c r="B42" s="304" t="s">
        <v>505</v>
      </c>
      <c r="C42" s="304"/>
      <c r="D42" s="106"/>
      <c r="E42" s="131">
        <v>147589.03</v>
      </c>
    </row>
    <row r="43" spans="1:12" x14ac:dyDescent="0.25">
      <c r="A43" s="105">
        <v>13</v>
      </c>
      <c r="B43" s="304" t="s">
        <v>602</v>
      </c>
      <c r="C43" s="304"/>
      <c r="D43" s="106"/>
      <c r="E43" s="110">
        <v>50867.07</v>
      </c>
      <c r="L43" s="112"/>
    </row>
    <row r="44" spans="1:12" x14ac:dyDescent="0.25">
      <c r="A44" s="105">
        <v>14</v>
      </c>
      <c r="B44" s="304" t="s">
        <v>512</v>
      </c>
      <c r="C44" s="304"/>
      <c r="D44" s="106"/>
      <c r="E44" s="131">
        <v>5021.7119999999995</v>
      </c>
    </row>
    <row r="45" spans="1:12" x14ac:dyDescent="0.25">
      <c r="A45" s="105">
        <v>15</v>
      </c>
      <c r="B45" s="304" t="s">
        <v>507</v>
      </c>
      <c r="C45" s="304"/>
      <c r="D45" s="106"/>
      <c r="E45" s="131">
        <v>59346.28</v>
      </c>
    </row>
    <row r="46" spans="1:12" x14ac:dyDescent="0.25">
      <c r="A46" s="105">
        <v>16</v>
      </c>
      <c r="B46" s="304" t="s">
        <v>56</v>
      </c>
      <c r="C46" s="304"/>
      <c r="D46" s="106"/>
      <c r="E46" s="131">
        <v>99361.48</v>
      </c>
      <c r="L46" s="112"/>
    </row>
    <row r="47" spans="1:12" x14ac:dyDescent="0.25">
      <c r="A47" s="105">
        <v>17</v>
      </c>
      <c r="B47" s="311" t="s">
        <v>4</v>
      </c>
      <c r="C47" s="312"/>
      <c r="D47" s="106"/>
      <c r="E47" s="131">
        <v>159020.88</v>
      </c>
    </row>
    <row r="48" spans="1:12" x14ac:dyDescent="0.25">
      <c r="A48" s="105">
        <v>18</v>
      </c>
      <c r="B48" s="304" t="s">
        <v>681</v>
      </c>
      <c r="C48" s="304"/>
      <c r="D48" s="106"/>
      <c r="E48" s="131">
        <f>'[2]факт 2021'!$AW$27</f>
        <v>65456.620999999999</v>
      </c>
    </row>
    <row r="49" spans="1:10" x14ac:dyDescent="0.25">
      <c r="A49" s="105">
        <v>19</v>
      </c>
      <c r="B49" s="310" t="s">
        <v>130</v>
      </c>
      <c r="C49" s="310"/>
      <c r="D49" s="106"/>
      <c r="E49" s="110">
        <f>SUM(E31:E48)</f>
        <v>882766.40931000013</v>
      </c>
      <c r="J49" s="112"/>
    </row>
    <row r="50" spans="1:10" x14ac:dyDescent="0.25">
      <c r="A50" s="105">
        <v>20</v>
      </c>
      <c r="B50" s="310" t="s">
        <v>131</v>
      </c>
      <c r="C50" s="310"/>
      <c r="D50" s="106"/>
      <c r="E50" s="110">
        <f>E19</f>
        <v>878529.46</v>
      </c>
      <c r="J50" s="113"/>
    </row>
    <row r="51" spans="1:10" x14ac:dyDescent="0.25">
      <c r="F51" s="147"/>
    </row>
    <row r="52" spans="1:10" x14ac:dyDescent="0.25">
      <c r="A52" s="104" t="s">
        <v>32</v>
      </c>
      <c r="B52" s="104" t="s">
        <v>46</v>
      </c>
      <c r="C52" s="104"/>
      <c r="D52" s="104"/>
      <c r="E52" s="104"/>
      <c r="F52" s="104"/>
    </row>
    <row r="53" spans="1:10" x14ac:dyDescent="0.25">
      <c r="B53" s="104" t="s">
        <v>47</v>
      </c>
      <c r="C53" s="104"/>
      <c r="D53" s="104"/>
      <c r="E53" s="104"/>
      <c r="F53" s="104"/>
    </row>
    <row r="54" spans="1:10" x14ac:dyDescent="0.25">
      <c r="B54" s="104" t="s">
        <v>48</v>
      </c>
      <c r="C54" s="104"/>
      <c r="D54" s="104"/>
      <c r="E54" s="104"/>
      <c r="F54" s="104"/>
    </row>
    <row r="55" spans="1:10" x14ac:dyDescent="0.25">
      <c r="B55" s="85" t="s">
        <v>84</v>
      </c>
    </row>
    <row r="56" spans="1:10" x14ac:dyDescent="0.25">
      <c r="B56" s="85" t="s">
        <v>50</v>
      </c>
    </row>
    <row r="57" spans="1:10" x14ac:dyDescent="0.25">
      <c r="B57" s="85" t="s">
        <v>51</v>
      </c>
    </row>
    <row r="58" spans="1:10" x14ac:dyDescent="0.25">
      <c r="A58" s="104">
        <v>7</v>
      </c>
      <c r="B58" s="90" t="s">
        <v>36</v>
      </c>
    </row>
    <row r="59" spans="1:10" x14ac:dyDescent="0.25">
      <c r="B59" s="90" t="s">
        <v>37</v>
      </c>
    </row>
    <row r="60" spans="1:10" x14ac:dyDescent="0.25">
      <c r="A60" s="114" t="s">
        <v>27</v>
      </c>
      <c r="B60" s="115" t="s">
        <v>41</v>
      </c>
      <c r="C60" s="116" t="s">
        <v>44</v>
      </c>
      <c r="D60" s="116"/>
      <c r="E60" s="116" t="s">
        <v>45</v>
      </c>
    </row>
    <row r="61" spans="1:10" x14ac:dyDescent="0.25">
      <c r="A61" s="116" t="s">
        <v>9</v>
      </c>
      <c r="B61" s="116" t="s">
        <v>691</v>
      </c>
      <c r="C61" s="116" t="s">
        <v>536</v>
      </c>
      <c r="D61" s="116"/>
      <c r="E61" s="116">
        <v>14550</v>
      </c>
    </row>
    <row r="62" spans="1:10" x14ac:dyDescent="0.25">
      <c r="A62" s="116" t="s">
        <v>13</v>
      </c>
      <c r="B62" s="116"/>
      <c r="C62" s="116"/>
      <c r="D62" s="116"/>
      <c r="E62" s="116"/>
    </row>
    <row r="63" spans="1:10" x14ac:dyDescent="0.25">
      <c r="A63" s="116" t="s">
        <v>14</v>
      </c>
      <c r="B63" s="116"/>
      <c r="C63" s="116"/>
      <c r="D63" s="116"/>
      <c r="E63" s="116"/>
    </row>
    <row r="64" spans="1:10" x14ac:dyDescent="0.25">
      <c r="B64" s="85" t="s">
        <v>642</v>
      </c>
    </row>
  </sheetData>
  <mergeCells count="24"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5:E5"/>
    <mergeCell ref="B9:C9"/>
    <mergeCell ref="B10:E10"/>
    <mergeCell ref="B11:F11"/>
    <mergeCell ref="B12:F12"/>
    <mergeCell ref="B30:C30"/>
    <mergeCell ref="B32:C32"/>
    <mergeCell ref="B33:C33"/>
    <mergeCell ref="B35:C35"/>
    <mergeCell ref="B36:C36"/>
    <mergeCell ref="B37:C37"/>
  </mergeCells>
  <pageMargins left="0.69930555555555596" right="0.69930555555555596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0287F-61B3-4655-B8B9-9DE9295847F4}">
  <sheetPr>
    <tabColor rgb="FFFF0000"/>
  </sheetPr>
  <dimension ref="A1:L88"/>
  <sheetViews>
    <sheetView workbookViewId="0">
      <selection activeCell="H68" sqref="H68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1.5703125" style="85" customWidth="1"/>
    <col min="6" max="6" width="10" style="85" customWidth="1"/>
    <col min="7" max="9" width="9.140625" style="85"/>
    <col min="10" max="10" width="9.5703125" style="85" bestFit="1" customWidth="1"/>
    <col min="11" max="11" width="9.140625" style="85"/>
    <col min="12" max="12" width="10.28515625" style="85" bestFit="1" customWidth="1"/>
    <col min="13" max="13" width="45.140625" style="85" customWidth="1"/>
    <col min="14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149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90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267</v>
      </c>
      <c r="C13" s="90"/>
      <c r="D13" s="130"/>
      <c r="E13" s="91">
        <v>659845.24</v>
      </c>
    </row>
    <row r="14" spans="1:6" x14ac:dyDescent="0.25">
      <c r="A14" s="92" t="s">
        <v>14</v>
      </c>
      <c r="B14" s="90" t="s">
        <v>525</v>
      </c>
      <c r="C14" s="90"/>
      <c r="D14" s="13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5" x14ac:dyDescent="0.25">
      <c r="A17" s="92"/>
      <c r="B17" s="94" t="s">
        <v>18</v>
      </c>
      <c r="C17" s="95"/>
      <c r="D17" s="96"/>
      <c r="E17" s="97">
        <v>946482.28</v>
      </c>
    </row>
    <row r="18" spans="1:5" x14ac:dyDescent="0.25">
      <c r="A18" s="92"/>
      <c r="B18" s="94" t="s">
        <v>19</v>
      </c>
      <c r="C18" s="95"/>
      <c r="D18" s="96"/>
      <c r="E18" s="97">
        <v>925227.25</v>
      </c>
    </row>
    <row r="19" spans="1:5" x14ac:dyDescent="0.25">
      <c r="A19" s="92"/>
      <c r="B19" s="94" t="s">
        <v>20</v>
      </c>
      <c r="C19" s="95"/>
      <c r="D19" s="96"/>
      <c r="E19" s="98">
        <v>925227.25</v>
      </c>
    </row>
    <row r="20" spans="1:5" x14ac:dyDescent="0.25">
      <c r="A20" s="92"/>
      <c r="B20" s="93" t="s">
        <v>21</v>
      </c>
      <c r="C20" s="90"/>
      <c r="D20" s="90"/>
      <c r="E20" s="82"/>
    </row>
    <row r="21" spans="1:5" x14ac:dyDescent="0.25">
      <c r="A21" s="92"/>
      <c r="B21" s="130">
        <v>13143.24</v>
      </c>
      <c r="C21" s="90"/>
      <c r="D21" s="90"/>
      <c r="E21" s="82"/>
    </row>
    <row r="22" spans="1:5" x14ac:dyDescent="0.25">
      <c r="A22" s="92"/>
      <c r="B22" s="93" t="s">
        <v>55</v>
      </c>
      <c r="C22" s="90"/>
      <c r="D22" s="90"/>
      <c r="E22" s="82"/>
    </row>
    <row r="23" spans="1:5" x14ac:dyDescent="0.25">
      <c r="A23" s="92"/>
      <c r="B23" s="100" t="s">
        <v>306</v>
      </c>
      <c r="C23" s="101"/>
      <c r="D23" s="102"/>
      <c r="E23" s="103">
        <v>60813.81</v>
      </c>
    </row>
    <row r="24" spans="1:5" x14ac:dyDescent="0.25">
      <c r="A24" s="92"/>
      <c r="B24" s="100" t="s">
        <v>307</v>
      </c>
      <c r="C24" s="101"/>
      <c r="D24" s="102"/>
      <c r="E24" s="103">
        <v>81154.53</v>
      </c>
    </row>
    <row r="25" spans="1:5" x14ac:dyDescent="0.25">
      <c r="A25" s="92"/>
      <c r="B25" s="100" t="s">
        <v>308</v>
      </c>
      <c r="C25" s="101"/>
      <c r="D25" s="102"/>
      <c r="E25" s="103">
        <v>23543.9</v>
      </c>
    </row>
    <row r="26" spans="1:5" x14ac:dyDescent="0.25">
      <c r="A26" s="92"/>
      <c r="B26" s="100" t="s">
        <v>309</v>
      </c>
      <c r="C26" s="101"/>
      <c r="D26" s="102"/>
      <c r="E26" s="103">
        <v>76483.8</v>
      </c>
    </row>
    <row r="27" spans="1:5" x14ac:dyDescent="0.25">
      <c r="A27" s="92"/>
      <c r="B27" s="100" t="s">
        <v>310</v>
      </c>
      <c r="C27" s="101"/>
      <c r="D27" s="102"/>
      <c r="E27" s="103">
        <v>49453.96</v>
      </c>
    </row>
    <row r="28" spans="1:5" x14ac:dyDescent="0.25">
      <c r="A28" s="92"/>
      <c r="B28" s="100" t="s">
        <v>311</v>
      </c>
      <c r="C28" s="101"/>
      <c r="D28" s="102"/>
      <c r="E28" s="103">
        <v>81422.12</v>
      </c>
    </row>
    <row r="29" spans="1:5" x14ac:dyDescent="0.25">
      <c r="A29" s="92"/>
      <c r="B29" s="100" t="s">
        <v>312</v>
      </c>
      <c r="C29" s="101"/>
      <c r="D29" s="102"/>
      <c r="E29" s="103">
        <v>77103.820000000007</v>
      </c>
    </row>
    <row r="30" spans="1:5" x14ac:dyDescent="0.25">
      <c r="A30" s="92"/>
      <c r="B30" s="100" t="s">
        <v>313</v>
      </c>
      <c r="C30" s="101"/>
      <c r="D30" s="102"/>
      <c r="E30" s="103">
        <v>32292.13</v>
      </c>
    </row>
    <row r="31" spans="1:5" x14ac:dyDescent="0.25">
      <c r="A31" s="92"/>
      <c r="B31" s="100" t="s">
        <v>314</v>
      </c>
      <c r="C31" s="101"/>
      <c r="D31" s="102"/>
      <c r="E31" s="103">
        <v>53779.42</v>
      </c>
    </row>
    <row r="32" spans="1:5" x14ac:dyDescent="0.25">
      <c r="A32" s="92"/>
      <c r="B32" s="100" t="s">
        <v>315</v>
      </c>
      <c r="C32" s="101"/>
      <c r="D32" s="102"/>
      <c r="E32" s="103">
        <v>31116.11</v>
      </c>
    </row>
    <row r="33" spans="1:12" x14ac:dyDescent="0.25">
      <c r="A33" s="92" t="s">
        <v>24</v>
      </c>
      <c r="B33" s="90" t="s">
        <v>38</v>
      </c>
      <c r="C33" s="90"/>
      <c r="D33" s="90"/>
      <c r="E33" s="83"/>
      <c r="F33" s="104"/>
    </row>
    <row r="34" spans="1:12" x14ac:dyDescent="0.25">
      <c r="A34" s="92"/>
      <c r="B34" s="90" t="s">
        <v>40</v>
      </c>
      <c r="C34" s="90"/>
      <c r="D34" s="90"/>
      <c r="E34" s="83"/>
      <c r="F34" s="104"/>
    </row>
    <row r="35" spans="1:12" x14ac:dyDescent="0.25">
      <c r="A35" s="92"/>
      <c r="B35" s="90" t="s">
        <v>39</v>
      </c>
      <c r="C35" s="90"/>
      <c r="D35" s="90"/>
      <c r="E35" s="82"/>
    </row>
    <row r="36" spans="1:12" x14ac:dyDescent="0.25">
      <c r="A36" s="105" t="s">
        <v>27</v>
      </c>
      <c r="B36" s="307" t="s">
        <v>28</v>
      </c>
      <c r="C36" s="308"/>
      <c r="D36" s="106"/>
      <c r="E36" s="106" t="s">
        <v>29</v>
      </c>
    </row>
    <row r="37" spans="1:12" x14ac:dyDescent="0.25">
      <c r="A37" s="105">
        <v>1</v>
      </c>
      <c r="B37" s="108" t="s">
        <v>30</v>
      </c>
      <c r="C37" s="109"/>
      <c r="D37" s="106"/>
      <c r="E37" s="131">
        <v>137309.62</v>
      </c>
    </row>
    <row r="38" spans="1:12" x14ac:dyDescent="0.25">
      <c r="A38" s="105">
        <v>2</v>
      </c>
      <c r="B38" s="309" t="s">
        <v>498</v>
      </c>
      <c r="C38" s="309"/>
      <c r="D38" s="106"/>
      <c r="E38" s="131">
        <v>8095.9139999999989</v>
      </c>
    </row>
    <row r="39" spans="1:12" x14ac:dyDescent="0.25">
      <c r="A39" s="105">
        <v>3</v>
      </c>
      <c r="B39" s="304" t="s">
        <v>499</v>
      </c>
      <c r="C39" s="304"/>
      <c r="D39" s="106"/>
      <c r="E39" s="131">
        <v>42638.4804</v>
      </c>
    </row>
    <row r="40" spans="1:12" x14ac:dyDescent="0.25">
      <c r="A40" s="105">
        <v>4</v>
      </c>
      <c r="B40" s="111" t="s">
        <v>500</v>
      </c>
      <c r="C40" s="111"/>
      <c r="D40" s="106"/>
      <c r="E40" s="131">
        <v>8095.9139999999989</v>
      </c>
    </row>
    <row r="41" spans="1:12" x14ac:dyDescent="0.25">
      <c r="A41" s="105">
        <v>5</v>
      </c>
      <c r="B41" s="304" t="s">
        <v>2</v>
      </c>
      <c r="C41" s="304"/>
      <c r="D41" s="106"/>
      <c r="E41" s="131">
        <v>4750.8999999999996</v>
      </c>
      <c r="J41" s="131"/>
      <c r="L41" s="112"/>
    </row>
    <row r="42" spans="1:12" x14ac:dyDescent="0.25">
      <c r="A42" s="105">
        <v>6</v>
      </c>
      <c r="B42" s="304" t="s">
        <v>3</v>
      </c>
      <c r="C42" s="304"/>
      <c r="D42" s="106"/>
      <c r="E42" s="131">
        <v>7150</v>
      </c>
      <c r="J42" s="131"/>
      <c r="L42" s="112"/>
    </row>
    <row r="43" spans="1:12" x14ac:dyDescent="0.25">
      <c r="A43" s="105">
        <v>7</v>
      </c>
      <c r="B43" s="309" t="s">
        <v>31</v>
      </c>
      <c r="C43" s="309"/>
      <c r="D43" s="106"/>
      <c r="E43" s="131">
        <v>35082.294000000002</v>
      </c>
    </row>
    <row r="44" spans="1:12" x14ac:dyDescent="0.25">
      <c r="A44" s="105">
        <v>8</v>
      </c>
      <c r="B44" s="304" t="s">
        <v>501</v>
      </c>
      <c r="C44" s="304"/>
      <c r="D44" s="106"/>
      <c r="E44" s="131">
        <v>524.46</v>
      </c>
      <c r="J44" s="131"/>
      <c r="L44" s="112"/>
    </row>
    <row r="45" spans="1:12" x14ac:dyDescent="0.25">
      <c r="A45" s="105">
        <v>9</v>
      </c>
      <c r="B45" s="304" t="s">
        <v>502</v>
      </c>
      <c r="C45" s="304"/>
      <c r="D45" s="106"/>
      <c r="E45" s="131">
        <f>'[2]факт 2021'!$AB$28</f>
        <v>3619.3233309999996</v>
      </c>
      <c r="J45" s="131"/>
      <c r="L45" s="112"/>
    </row>
    <row r="46" spans="1:12" x14ac:dyDescent="0.25">
      <c r="A46" s="105">
        <v>10</v>
      </c>
      <c r="B46" s="309" t="s">
        <v>503</v>
      </c>
      <c r="C46" s="309"/>
      <c r="D46" s="106"/>
      <c r="E46" s="131">
        <v>1079.46</v>
      </c>
      <c r="J46" s="112"/>
      <c r="L46" s="112"/>
    </row>
    <row r="47" spans="1:12" x14ac:dyDescent="0.25">
      <c r="A47" s="105">
        <v>11</v>
      </c>
      <c r="B47" s="304" t="s">
        <v>504</v>
      </c>
      <c r="C47" s="304"/>
      <c r="D47" s="106"/>
      <c r="E47" s="131">
        <v>160838.82479999997</v>
      </c>
    </row>
    <row r="48" spans="1:12" x14ac:dyDescent="0.25">
      <c r="A48" s="105">
        <v>12</v>
      </c>
      <c r="B48" s="304" t="s">
        <v>692</v>
      </c>
      <c r="C48" s="304"/>
      <c r="D48" s="106"/>
      <c r="E48" s="131">
        <v>3500</v>
      </c>
      <c r="L48" s="112"/>
    </row>
    <row r="49" spans="1:12" x14ac:dyDescent="0.25">
      <c r="A49" s="105">
        <v>13</v>
      </c>
      <c r="B49" s="304" t="s">
        <v>632</v>
      </c>
      <c r="C49" s="304"/>
      <c r="D49" s="106"/>
      <c r="E49" s="110">
        <v>5809.71</v>
      </c>
      <c r="J49" s="112"/>
      <c r="L49" s="112"/>
    </row>
    <row r="50" spans="1:12" x14ac:dyDescent="0.25">
      <c r="A50" s="105">
        <v>14</v>
      </c>
      <c r="B50" s="304" t="s">
        <v>512</v>
      </c>
      <c r="C50" s="304"/>
      <c r="D50" s="106"/>
      <c r="E50" s="131">
        <v>6476.7311999999993</v>
      </c>
    </row>
    <row r="51" spans="1:12" x14ac:dyDescent="0.25">
      <c r="A51" s="105">
        <v>15</v>
      </c>
      <c r="B51" s="304" t="s">
        <v>507</v>
      </c>
      <c r="C51" s="304"/>
      <c r="D51" s="106"/>
      <c r="E51" s="131">
        <v>48531.4</v>
      </c>
      <c r="L51" s="112"/>
    </row>
    <row r="52" spans="1:12" x14ac:dyDescent="0.25">
      <c r="A52" s="105">
        <v>16</v>
      </c>
      <c r="B52" s="304" t="s">
        <v>602</v>
      </c>
      <c r="C52" s="304"/>
      <c r="D52" s="106"/>
      <c r="E52" s="131">
        <v>15391.56</v>
      </c>
      <c r="L52" s="112"/>
    </row>
    <row r="53" spans="1:12" x14ac:dyDescent="0.25">
      <c r="A53" s="105">
        <v>17</v>
      </c>
      <c r="B53" s="311" t="s">
        <v>4</v>
      </c>
      <c r="C53" s="312"/>
      <c r="D53" s="106"/>
      <c r="E53" s="131">
        <v>215891.03999999998</v>
      </c>
    </row>
    <row r="54" spans="1:12" x14ac:dyDescent="0.25">
      <c r="A54" s="105">
        <v>18</v>
      </c>
      <c r="B54" s="304" t="s">
        <v>681</v>
      </c>
      <c r="C54" s="304"/>
      <c r="D54" s="106"/>
      <c r="E54" s="131">
        <f>'[2]факт 2021'!$AW$28</f>
        <v>84422.392099999983</v>
      </c>
      <c r="L54" s="112"/>
    </row>
    <row r="55" spans="1:12" x14ac:dyDescent="0.25">
      <c r="A55" s="105">
        <v>19</v>
      </c>
      <c r="B55" s="310" t="s">
        <v>130</v>
      </c>
      <c r="C55" s="310"/>
      <c r="D55" s="106"/>
      <c r="E55" s="110">
        <f>SUM(E37:E54)</f>
        <v>789208.02383099985</v>
      </c>
      <c r="J55" s="112"/>
    </row>
    <row r="56" spans="1:12" x14ac:dyDescent="0.25">
      <c r="A56" s="105">
        <v>20</v>
      </c>
      <c r="B56" s="310" t="s">
        <v>131</v>
      </c>
      <c r="C56" s="310"/>
      <c r="D56" s="106"/>
      <c r="E56" s="110">
        <f>E19+B21</f>
        <v>938370.49</v>
      </c>
      <c r="J56" s="113"/>
    </row>
    <row r="57" spans="1:12" x14ac:dyDescent="0.25">
      <c r="A57" s="104" t="s">
        <v>32</v>
      </c>
      <c r="B57" s="90" t="s">
        <v>36</v>
      </c>
      <c r="F57" s="147"/>
    </row>
    <row r="58" spans="1:12" x14ac:dyDescent="0.25">
      <c r="B58" s="90" t="s">
        <v>37</v>
      </c>
    </row>
    <row r="59" spans="1:12" x14ac:dyDescent="0.25">
      <c r="A59" s="114" t="s">
        <v>27</v>
      </c>
      <c r="B59" s="115" t="s">
        <v>41</v>
      </c>
      <c r="C59" s="116" t="s">
        <v>44</v>
      </c>
      <c r="D59" s="116"/>
      <c r="E59" s="116" t="s">
        <v>45</v>
      </c>
    </row>
    <row r="60" spans="1:12" x14ac:dyDescent="0.25">
      <c r="A60" s="139" t="s">
        <v>9</v>
      </c>
      <c r="B60" s="116" t="s">
        <v>693</v>
      </c>
      <c r="C60" s="116" t="s">
        <v>536</v>
      </c>
      <c r="D60" s="116"/>
      <c r="E60" s="116">
        <v>8200</v>
      </c>
    </row>
    <row r="61" spans="1:12" x14ac:dyDescent="0.25">
      <c r="A61" s="139" t="s">
        <v>13</v>
      </c>
      <c r="B61" s="116" t="s">
        <v>694</v>
      </c>
      <c r="C61" s="116" t="s">
        <v>536</v>
      </c>
      <c r="D61" s="116"/>
      <c r="E61" s="116">
        <v>3900</v>
      </c>
    </row>
    <row r="62" spans="1:12" x14ac:dyDescent="0.25">
      <c r="A62" s="139" t="s">
        <v>14</v>
      </c>
      <c r="B62" s="116" t="s">
        <v>695</v>
      </c>
      <c r="C62" s="116" t="s">
        <v>578</v>
      </c>
      <c r="D62" s="116"/>
      <c r="E62" s="116">
        <v>3500</v>
      </c>
    </row>
    <row r="63" spans="1:12" x14ac:dyDescent="0.25">
      <c r="A63" s="139" t="s">
        <v>15</v>
      </c>
      <c r="B63" s="116" t="s">
        <v>696</v>
      </c>
      <c r="C63" s="116" t="s">
        <v>591</v>
      </c>
      <c r="D63" s="116"/>
      <c r="E63" s="116">
        <v>5345</v>
      </c>
    </row>
    <row r="64" spans="1:12" x14ac:dyDescent="0.25">
      <c r="A64" s="132">
        <v>5</v>
      </c>
      <c r="B64" s="111" t="s">
        <v>697</v>
      </c>
      <c r="C64" s="111" t="s">
        <v>591</v>
      </c>
      <c r="D64" s="111"/>
      <c r="E64" s="111">
        <v>5100</v>
      </c>
    </row>
    <row r="65" spans="1:6" x14ac:dyDescent="0.25">
      <c r="A65" s="132">
        <v>6</v>
      </c>
      <c r="B65" s="111"/>
      <c r="C65" s="140"/>
      <c r="D65" s="111"/>
      <c r="E65" s="111"/>
    </row>
    <row r="67" spans="1:6" x14ac:dyDescent="0.25">
      <c r="A67" s="104" t="s">
        <v>33</v>
      </c>
      <c r="B67" s="104" t="s">
        <v>46</v>
      </c>
      <c r="C67" s="104"/>
      <c r="D67" s="104"/>
      <c r="E67" s="104"/>
      <c r="F67" s="104"/>
    </row>
    <row r="68" spans="1:6" x14ac:dyDescent="0.25">
      <c r="B68" s="104" t="s">
        <v>47</v>
      </c>
      <c r="C68" s="104"/>
      <c r="D68" s="104"/>
      <c r="E68" s="104"/>
      <c r="F68" s="104"/>
    </row>
    <row r="69" spans="1:6" x14ac:dyDescent="0.25">
      <c r="B69" s="104" t="s">
        <v>48</v>
      </c>
      <c r="C69" s="104"/>
      <c r="D69" s="104"/>
      <c r="E69" s="104"/>
      <c r="F69" s="104"/>
    </row>
    <row r="70" spans="1:6" x14ac:dyDescent="0.25">
      <c r="B70" s="85" t="s">
        <v>57</v>
      </c>
    </row>
    <row r="71" spans="1:6" x14ac:dyDescent="0.25">
      <c r="B71" s="85" t="s">
        <v>50</v>
      </c>
    </row>
    <row r="72" spans="1:6" x14ac:dyDescent="0.25">
      <c r="B72" s="85" t="s">
        <v>51</v>
      </c>
    </row>
    <row r="75" spans="1:6" x14ac:dyDescent="0.25">
      <c r="B75" s="85" t="s">
        <v>642</v>
      </c>
    </row>
    <row r="88" spans="1:1" x14ac:dyDescent="0.25">
      <c r="A88" s="85" t="s">
        <v>5</v>
      </c>
    </row>
  </sheetData>
  <mergeCells count="24"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4:C44"/>
    <mergeCell ref="B5:E5"/>
    <mergeCell ref="B9:C9"/>
    <mergeCell ref="B10:E10"/>
    <mergeCell ref="B11:F11"/>
    <mergeCell ref="B12:F12"/>
    <mergeCell ref="B36:C36"/>
    <mergeCell ref="B38:C38"/>
    <mergeCell ref="B39:C39"/>
    <mergeCell ref="B41:C41"/>
    <mergeCell ref="B42:C42"/>
    <mergeCell ref="B43:C43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D1D49-1068-4DCD-B2EB-83DE6BDD4B33}">
  <sheetPr>
    <tabColor rgb="FFFF0000"/>
  </sheetPr>
  <dimension ref="A1:L78"/>
  <sheetViews>
    <sheetView topLeftCell="A58" workbookViewId="0">
      <selection activeCell="I56" sqref="I56"/>
    </sheetView>
  </sheetViews>
  <sheetFormatPr defaultRowHeight="15" x14ac:dyDescent="0.25"/>
  <cols>
    <col min="1" max="1" width="4.5703125" style="4" customWidth="1"/>
    <col min="2" max="2" width="44.42578125" style="4" customWidth="1"/>
    <col min="3" max="3" width="11.42578125" style="4" customWidth="1"/>
    <col min="4" max="4" width="10.140625" style="4" customWidth="1"/>
    <col min="5" max="5" width="9.85546875" style="4" customWidth="1"/>
    <col min="6" max="6" width="10" style="4" customWidth="1"/>
    <col min="7" max="9" width="9.140625" style="4"/>
    <col min="10" max="10" width="12.28515625" style="4" customWidth="1"/>
    <col min="11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133</v>
      </c>
      <c r="C5" s="300"/>
      <c r="D5" s="300"/>
      <c r="E5" s="300"/>
    </row>
    <row r="6" spans="1:6" x14ac:dyDescent="0.25">
      <c r="A6" s="5"/>
      <c r="B6" s="6"/>
      <c r="C6" s="6"/>
      <c r="D6" s="6"/>
      <c r="E6" s="6"/>
    </row>
    <row r="7" spans="1:6" ht="17.25" customHeight="1" x14ac:dyDescent="0.25">
      <c r="A7" s="5" t="s">
        <v>9</v>
      </c>
      <c r="B7" s="6" t="s">
        <v>10</v>
      </c>
      <c r="C7" s="6"/>
      <c r="D7" s="6"/>
      <c r="E7" s="6"/>
    </row>
    <row r="8" spans="1:6" ht="18.75" customHeight="1" x14ac:dyDescent="0.25">
      <c r="A8" s="5"/>
      <c r="B8" s="7" t="s">
        <v>129</v>
      </c>
      <c r="C8" s="6"/>
      <c r="D8" s="6"/>
      <c r="E8" s="6"/>
    </row>
    <row r="9" spans="1:6" x14ac:dyDescent="0.25">
      <c r="A9" s="5"/>
      <c r="B9" s="301" t="s">
        <v>11</v>
      </c>
      <c r="C9" s="301"/>
      <c r="D9" s="6"/>
      <c r="E9" s="6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70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132</v>
      </c>
      <c r="C13" s="11"/>
      <c r="D13" s="20"/>
      <c r="E13" s="50">
        <v>658200.86</v>
      </c>
    </row>
    <row r="14" spans="1:6" x14ac:dyDescent="0.25">
      <c r="A14" s="12" t="s">
        <v>14</v>
      </c>
      <c r="B14" s="11" t="s">
        <v>525</v>
      </c>
      <c r="C14" s="11"/>
      <c r="D14" s="20"/>
      <c r="E14" s="50"/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6" x14ac:dyDescent="0.25">
      <c r="A17" s="12"/>
      <c r="B17" s="15" t="s">
        <v>18</v>
      </c>
      <c r="C17" s="16"/>
      <c r="D17" s="17"/>
      <c r="E17" s="51">
        <v>2024967.3</v>
      </c>
    </row>
    <row r="18" spans="1:6" x14ac:dyDescent="0.25">
      <c r="A18" s="12"/>
      <c r="B18" s="15" t="s">
        <v>19</v>
      </c>
      <c r="C18" s="16"/>
      <c r="D18" s="17"/>
      <c r="E18" s="51">
        <v>2078257.85</v>
      </c>
    </row>
    <row r="19" spans="1:6" x14ac:dyDescent="0.25">
      <c r="A19" s="12"/>
      <c r="B19" s="15" t="s">
        <v>20</v>
      </c>
      <c r="C19" s="16"/>
      <c r="D19" s="17"/>
      <c r="E19" s="18">
        <v>2078257.85</v>
      </c>
      <c r="F19" s="19"/>
    </row>
    <row r="20" spans="1:6" x14ac:dyDescent="0.25">
      <c r="A20" s="12"/>
      <c r="B20" s="14" t="s">
        <v>21</v>
      </c>
      <c r="C20" s="11"/>
      <c r="D20" s="11"/>
      <c r="E20" s="1"/>
    </row>
    <row r="21" spans="1:6" x14ac:dyDescent="0.25">
      <c r="A21" s="12"/>
      <c r="B21" s="20">
        <v>22743.24</v>
      </c>
      <c r="C21" s="11"/>
      <c r="D21" s="11"/>
      <c r="E21" s="1"/>
    </row>
    <row r="22" spans="1:6" x14ac:dyDescent="0.25">
      <c r="A22" s="12"/>
      <c r="B22" s="14" t="s">
        <v>55</v>
      </c>
      <c r="C22" s="11"/>
      <c r="D22" s="11"/>
      <c r="E22" s="1"/>
    </row>
    <row r="23" spans="1:6" x14ac:dyDescent="0.25">
      <c r="A23" s="12"/>
      <c r="B23" s="21" t="s">
        <v>190</v>
      </c>
      <c r="C23" s="22"/>
      <c r="D23" s="24"/>
      <c r="E23" s="24">
        <v>34075.93</v>
      </c>
    </row>
    <row r="24" spans="1:6" x14ac:dyDescent="0.25">
      <c r="A24" s="12"/>
      <c r="B24" s="21" t="s">
        <v>191</v>
      </c>
      <c r="C24" s="22"/>
      <c r="D24" s="24"/>
      <c r="E24" s="24">
        <v>98167.89</v>
      </c>
    </row>
    <row r="25" spans="1:6" x14ac:dyDescent="0.25">
      <c r="A25" s="12"/>
      <c r="B25" s="21" t="s">
        <v>192</v>
      </c>
      <c r="C25" s="22"/>
      <c r="D25" s="24"/>
      <c r="E25" s="24">
        <v>18598.990000000002</v>
      </c>
    </row>
    <row r="26" spans="1:6" x14ac:dyDescent="0.25">
      <c r="A26" s="12"/>
      <c r="B26" s="21" t="s">
        <v>193</v>
      </c>
      <c r="C26" s="22"/>
      <c r="D26" s="24"/>
      <c r="E26" s="24">
        <v>41509.019999999997</v>
      </c>
    </row>
    <row r="27" spans="1:6" x14ac:dyDescent="0.25">
      <c r="A27" s="12"/>
      <c r="B27" s="21" t="s">
        <v>194</v>
      </c>
      <c r="C27" s="22"/>
      <c r="D27" s="24"/>
      <c r="E27" s="24">
        <v>90860.89</v>
      </c>
    </row>
    <row r="28" spans="1:6" x14ac:dyDescent="0.25">
      <c r="A28" s="12"/>
      <c r="B28" s="21" t="s">
        <v>195</v>
      </c>
      <c r="C28" s="22"/>
      <c r="D28" s="24"/>
      <c r="E28" s="24">
        <v>45330.14</v>
      </c>
    </row>
    <row r="29" spans="1:6" x14ac:dyDescent="0.25">
      <c r="A29" s="12"/>
      <c r="B29" s="21" t="s">
        <v>196</v>
      </c>
      <c r="C29" s="22"/>
      <c r="D29" s="24"/>
      <c r="E29" s="24">
        <v>11822.49</v>
      </c>
    </row>
    <row r="30" spans="1:6" x14ac:dyDescent="0.25">
      <c r="A30" s="12"/>
      <c r="B30" s="21" t="s">
        <v>196</v>
      </c>
      <c r="C30" s="22"/>
      <c r="D30" s="24"/>
      <c r="E30" s="24">
        <v>10270.52</v>
      </c>
    </row>
    <row r="31" spans="1:6" x14ac:dyDescent="0.25">
      <c r="A31" s="12"/>
      <c r="B31" s="21" t="s">
        <v>197</v>
      </c>
      <c r="C31" s="22"/>
      <c r="D31" s="24"/>
      <c r="E31" s="24">
        <v>26098.04</v>
      </c>
    </row>
    <row r="32" spans="1:6" x14ac:dyDescent="0.25">
      <c r="A32" s="12" t="s">
        <v>24</v>
      </c>
      <c r="B32" s="11" t="s">
        <v>38</v>
      </c>
      <c r="C32" s="11"/>
      <c r="D32" s="11"/>
      <c r="E32" s="2"/>
      <c r="F32" s="25"/>
    </row>
    <row r="33" spans="1:12" x14ac:dyDescent="0.25">
      <c r="A33" s="12"/>
      <c r="B33" s="11" t="s">
        <v>40</v>
      </c>
      <c r="C33" s="11"/>
      <c r="D33" s="11"/>
      <c r="E33" s="2"/>
      <c r="F33" s="25"/>
    </row>
    <row r="34" spans="1:12" x14ac:dyDescent="0.25">
      <c r="A34" s="12"/>
      <c r="B34" s="11" t="s">
        <v>39</v>
      </c>
      <c r="C34" s="11"/>
      <c r="D34" s="11"/>
      <c r="E34" s="1"/>
    </row>
    <row r="35" spans="1:12" x14ac:dyDescent="0.25">
      <c r="A35" s="26" t="s">
        <v>27</v>
      </c>
      <c r="B35" s="302" t="s">
        <v>28</v>
      </c>
      <c r="C35" s="303"/>
      <c r="D35" s="27"/>
      <c r="E35" s="52" t="s">
        <v>45</v>
      </c>
    </row>
    <row r="36" spans="1:12" x14ac:dyDescent="0.25">
      <c r="A36" s="26">
        <v>1</v>
      </c>
      <c r="B36" s="297" t="s">
        <v>30</v>
      </c>
      <c r="C36" s="298"/>
      <c r="D36" s="27"/>
      <c r="E36" s="53">
        <v>237788.76</v>
      </c>
    </row>
    <row r="37" spans="1:12" x14ac:dyDescent="0.25">
      <c r="A37" s="26">
        <v>2</v>
      </c>
      <c r="B37" s="299" t="s">
        <v>498</v>
      </c>
      <c r="C37" s="299"/>
      <c r="D37" s="27"/>
      <c r="E37" s="53">
        <v>13385.460000000003</v>
      </c>
    </row>
    <row r="38" spans="1:12" x14ac:dyDescent="0.25">
      <c r="A38" s="26">
        <v>3</v>
      </c>
      <c r="B38" s="295" t="s">
        <v>499</v>
      </c>
      <c r="C38" s="295"/>
      <c r="D38" s="27"/>
      <c r="E38" s="53">
        <v>56691.360000000001</v>
      </c>
    </row>
    <row r="39" spans="1:12" x14ac:dyDescent="0.25">
      <c r="A39" s="26">
        <v>4</v>
      </c>
      <c r="B39" s="30" t="s">
        <v>500</v>
      </c>
      <c r="C39" s="30"/>
      <c r="D39" s="27"/>
      <c r="E39" s="53">
        <v>9448.56</v>
      </c>
    </row>
    <row r="40" spans="1:12" x14ac:dyDescent="0.25">
      <c r="A40" s="26">
        <v>5</v>
      </c>
      <c r="B40" s="295" t="s">
        <v>2</v>
      </c>
      <c r="C40" s="295"/>
      <c r="D40" s="27"/>
      <c r="E40" s="53">
        <v>5280.8</v>
      </c>
    </row>
    <row r="41" spans="1:12" x14ac:dyDescent="0.25">
      <c r="A41" s="26">
        <v>6</v>
      </c>
      <c r="B41" s="295" t="s">
        <v>3</v>
      </c>
      <c r="C41" s="295"/>
      <c r="D41" s="27"/>
      <c r="E41" s="53">
        <v>31145</v>
      </c>
    </row>
    <row r="42" spans="1:12" x14ac:dyDescent="0.25">
      <c r="A42" s="26">
        <v>7</v>
      </c>
      <c r="B42" s="299" t="s">
        <v>31</v>
      </c>
      <c r="C42" s="299"/>
      <c r="D42" s="27"/>
      <c r="E42" s="53">
        <v>51179.700000000004</v>
      </c>
    </row>
    <row r="43" spans="1:12" x14ac:dyDescent="0.25">
      <c r="A43" s="26">
        <v>8</v>
      </c>
      <c r="B43" s="295" t="s">
        <v>501</v>
      </c>
      <c r="C43" s="295"/>
      <c r="D43" s="27"/>
      <c r="E43" s="53">
        <v>524.45000000000005</v>
      </c>
    </row>
    <row r="44" spans="1:12" x14ac:dyDescent="0.25">
      <c r="A44" s="26">
        <v>9</v>
      </c>
      <c r="B44" s="295" t="s">
        <v>502</v>
      </c>
      <c r="C44" s="295"/>
      <c r="D44" s="27"/>
      <c r="E44" s="54">
        <f>'[2]факт 2021'!$AB$10</f>
        <v>5387.4664999999995</v>
      </c>
      <c r="L44" s="33"/>
    </row>
    <row r="45" spans="1:12" x14ac:dyDescent="0.25">
      <c r="A45" s="26">
        <v>10</v>
      </c>
      <c r="B45" s="299" t="s">
        <v>503</v>
      </c>
      <c r="C45" s="299"/>
      <c r="D45" s="30"/>
      <c r="E45" s="53">
        <v>787.38</v>
      </c>
    </row>
    <row r="46" spans="1:12" x14ac:dyDescent="0.25">
      <c r="A46" s="26">
        <v>11</v>
      </c>
      <c r="B46" s="295" t="s">
        <v>504</v>
      </c>
      <c r="C46" s="295"/>
      <c r="D46" s="27"/>
      <c r="E46" s="53">
        <f>[3]СВОД!$I$19</f>
        <v>151176.95999999999</v>
      </c>
    </row>
    <row r="47" spans="1:12" x14ac:dyDescent="0.25">
      <c r="A47" s="26">
        <v>12</v>
      </c>
      <c r="B47" s="295" t="s">
        <v>505</v>
      </c>
      <c r="C47" s="295"/>
      <c r="D47" s="27"/>
      <c r="E47" s="53">
        <v>219032.03</v>
      </c>
    </row>
    <row r="48" spans="1:12" x14ac:dyDescent="0.25">
      <c r="A48" s="26">
        <v>13</v>
      </c>
      <c r="B48" s="295" t="s">
        <v>506</v>
      </c>
      <c r="C48" s="295"/>
      <c r="D48" s="27"/>
      <c r="E48" s="53">
        <v>164886.39000000001</v>
      </c>
    </row>
    <row r="49" spans="1:12" x14ac:dyDescent="0.25">
      <c r="A49" s="26">
        <v>14</v>
      </c>
      <c r="B49" s="295" t="s">
        <v>512</v>
      </c>
      <c r="C49" s="295"/>
      <c r="D49" s="27"/>
      <c r="E49" s="53">
        <v>9448.56</v>
      </c>
    </row>
    <row r="50" spans="1:12" x14ac:dyDescent="0.25">
      <c r="A50" s="26">
        <v>15</v>
      </c>
      <c r="B50" s="295" t="s">
        <v>507</v>
      </c>
      <c r="C50" s="295"/>
      <c r="D50" s="27"/>
      <c r="E50" s="53">
        <v>194994.62</v>
      </c>
    </row>
    <row r="51" spans="1:12" x14ac:dyDescent="0.25">
      <c r="A51" s="26">
        <v>16</v>
      </c>
      <c r="B51" s="297" t="s">
        <v>527</v>
      </c>
      <c r="C51" s="298"/>
      <c r="D51" s="27"/>
      <c r="E51" s="53">
        <v>156525.23000000001</v>
      </c>
    </row>
    <row r="52" spans="1:12" x14ac:dyDescent="0.25">
      <c r="A52" s="26">
        <v>17</v>
      </c>
      <c r="B52" s="295" t="s">
        <v>56</v>
      </c>
      <c r="C52" s="295"/>
      <c r="D52" s="27"/>
      <c r="E52" s="53">
        <v>376168.94</v>
      </c>
    </row>
    <row r="53" spans="1:12" x14ac:dyDescent="0.25">
      <c r="A53" s="26">
        <v>18</v>
      </c>
      <c r="B53" s="297" t="s">
        <v>4</v>
      </c>
      <c r="C53" s="298"/>
      <c r="D53" s="27"/>
      <c r="E53" s="53">
        <v>300779.16000000003</v>
      </c>
    </row>
    <row r="54" spans="1:12" x14ac:dyDescent="0.25">
      <c r="A54" s="26">
        <v>19</v>
      </c>
      <c r="B54" s="295" t="s">
        <v>35</v>
      </c>
      <c r="C54" s="295"/>
      <c r="D54" s="27"/>
      <c r="E54" s="54">
        <f>'[2]факт 2021'!$AW$10</f>
        <v>125665.15</v>
      </c>
      <c r="L54" s="33"/>
    </row>
    <row r="55" spans="1:12" x14ac:dyDescent="0.25">
      <c r="A55" s="26">
        <v>20</v>
      </c>
      <c r="B55" s="296" t="s">
        <v>130</v>
      </c>
      <c r="C55" s="296"/>
      <c r="D55" s="27"/>
      <c r="E55" s="53">
        <f>SUM(E36:E54)</f>
        <v>2110295.9764999999</v>
      </c>
      <c r="J55" s="55"/>
    </row>
    <row r="56" spans="1:12" x14ac:dyDescent="0.25">
      <c r="A56" s="26">
        <v>21</v>
      </c>
      <c r="B56" s="296" t="s">
        <v>131</v>
      </c>
      <c r="C56" s="296"/>
      <c r="D56" s="27"/>
      <c r="E56" s="53">
        <f>E19+B21</f>
        <v>2101001.0900000003</v>
      </c>
    </row>
    <row r="57" spans="1:12" x14ac:dyDescent="0.25">
      <c r="E57" s="19"/>
    </row>
    <row r="58" spans="1:12" x14ac:dyDescent="0.25">
      <c r="A58" s="25" t="s">
        <v>32</v>
      </c>
      <c r="B58" s="11" t="s">
        <v>557</v>
      </c>
    </row>
    <row r="59" spans="1:12" x14ac:dyDescent="0.25">
      <c r="B59" s="11" t="s">
        <v>37</v>
      </c>
      <c r="E59" s="36">
        <v>0.06</v>
      </c>
    </row>
    <row r="60" spans="1:12" x14ac:dyDescent="0.25">
      <c r="A60" s="38" t="s">
        <v>27</v>
      </c>
      <c r="B60" s="39" t="s">
        <v>41</v>
      </c>
      <c r="C60" s="40" t="s">
        <v>44</v>
      </c>
      <c r="D60" s="40"/>
      <c r="E60" s="40" t="s">
        <v>45</v>
      </c>
    </row>
    <row r="61" spans="1:12" x14ac:dyDescent="0.25">
      <c r="A61" s="40">
        <v>1</v>
      </c>
      <c r="B61" s="42" t="s">
        <v>558</v>
      </c>
      <c r="C61" s="40" t="s">
        <v>530</v>
      </c>
      <c r="D61" s="56"/>
      <c r="E61" s="56">
        <v>8020</v>
      </c>
    </row>
    <row r="62" spans="1:12" x14ac:dyDescent="0.25">
      <c r="A62" s="56">
        <v>2</v>
      </c>
      <c r="B62" s="42" t="s">
        <v>559</v>
      </c>
      <c r="C62" s="42" t="s">
        <v>530</v>
      </c>
      <c r="D62" s="30"/>
      <c r="E62" s="30">
        <v>8020</v>
      </c>
    </row>
    <row r="63" spans="1:12" x14ac:dyDescent="0.25">
      <c r="A63" s="47">
        <v>3</v>
      </c>
      <c r="B63" s="42" t="s">
        <v>560</v>
      </c>
      <c r="C63" s="42" t="s">
        <v>561</v>
      </c>
      <c r="D63" s="30"/>
      <c r="E63" s="30">
        <v>8560</v>
      </c>
    </row>
    <row r="64" spans="1:12" x14ac:dyDescent="0.25">
      <c r="A64" s="30">
        <v>4</v>
      </c>
      <c r="B64" s="42" t="s">
        <v>562</v>
      </c>
      <c r="C64" s="42" t="s">
        <v>536</v>
      </c>
      <c r="D64" s="30"/>
      <c r="E64" s="30">
        <v>47903</v>
      </c>
    </row>
    <row r="65" spans="1:6" x14ac:dyDescent="0.25">
      <c r="A65" s="30">
        <v>5</v>
      </c>
      <c r="B65" s="42" t="s">
        <v>563</v>
      </c>
      <c r="C65" s="42" t="s">
        <v>536</v>
      </c>
      <c r="D65" s="30"/>
      <c r="E65" s="30">
        <v>42978</v>
      </c>
    </row>
    <row r="66" spans="1:6" x14ac:dyDescent="0.25">
      <c r="A66" s="30">
        <v>6</v>
      </c>
      <c r="B66" s="42" t="s">
        <v>564</v>
      </c>
      <c r="C66" s="42" t="s">
        <v>536</v>
      </c>
      <c r="D66" s="30"/>
      <c r="E66" s="30">
        <v>7181</v>
      </c>
    </row>
    <row r="67" spans="1:6" x14ac:dyDescent="0.25">
      <c r="A67" s="30">
        <v>7</v>
      </c>
      <c r="B67" s="42"/>
      <c r="C67" s="42"/>
      <c r="D67" s="30"/>
      <c r="E67" s="30"/>
    </row>
    <row r="69" spans="1:6" x14ac:dyDescent="0.25">
      <c r="A69" s="25" t="s">
        <v>33</v>
      </c>
      <c r="B69" s="25" t="s">
        <v>46</v>
      </c>
      <c r="C69" s="25"/>
      <c r="D69" s="25"/>
      <c r="E69" s="25"/>
      <c r="F69" s="25"/>
    </row>
    <row r="70" spans="1:6" x14ac:dyDescent="0.25">
      <c r="B70" s="25" t="s">
        <v>47</v>
      </c>
      <c r="C70" s="25"/>
      <c r="D70" s="25"/>
      <c r="E70" s="25"/>
      <c r="F70" s="25"/>
    </row>
    <row r="71" spans="1:6" x14ac:dyDescent="0.25">
      <c r="B71" s="25" t="s">
        <v>48</v>
      </c>
      <c r="C71" s="25"/>
      <c r="D71" s="25"/>
      <c r="E71" s="25"/>
      <c r="F71" s="25"/>
    </row>
    <row r="72" spans="1:6" x14ac:dyDescent="0.25">
      <c r="B72" s="49" t="s">
        <v>57</v>
      </c>
      <c r="C72" s="49"/>
      <c r="D72" s="49"/>
      <c r="E72" s="49"/>
      <c r="F72" s="49"/>
    </row>
    <row r="73" spans="1:6" x14ac:dyDescent="0.25">
      <c r="B73" s="49" t="s">
        <v>50</v>
      </c>
      <c r="C73" s="49"/>
      <c r="D73" s="49"/>
      <c r="E73" s="49"/>
      <c r="F73" s="49"/>
    </row>
    <row r="74" spans="1:6" x14ac:dyDescent="0.25">
      <c r="B74" s="49" t="s">
        <v>51</v>
      </c>
      <c r="C74" s="49"/>
      <c r="D74" s="49"/>
      <c r="E74" s="49"/>
      <c r="F74" s="49"/>
    </row>
    <row r="75" spans="1:6" x14ac:dyDescent="0.25">
      <c r="B75" s="49"/>
    </row>
    <row r="78" spans="1:6" x14ac:dyDescent="0.25">
      <c r="B78" s="49" t="s">
        <v>556</v>
      </c>
    </row>
  </sheetData>
  <mergeCells count="26">
    <mergeCell ref="B35:C35"/>
    <mergeCell ref="B5:E5"/>
    <mergeCell ref="B9:C9"/>
    <mergeCell ref="B10:E10"/>
    <mergeCell ref="B11:F11"/>
    <mergeCell ref="B12:F12"/>
    <mergeCell ref="B48:C48"/>
    <mergeCell ref="B36:C36"/>
    <mergeCell ref="B37:C37"/>
    <mergeCell ref="B38:C38"/>
    <mergeCell ref="B40:C40"/>
    <mergeCell ref="B41:C41"/>
    <mergeCell ref="B42:C42"/>
    <mergeCell ref="B43:C43"/>
    <mergeCell ref="B44:C44"/>
    <mergeCell ref="B45:C45"/>
    <mergeCell ref="B46:C46"/>
    <mergeCell ref="B47:C47"/>
    <mergeCell ref="B55:C55"/>
    <mergeCell ref="B56:C56"/>
    <mergeCell ref="B49:C49"/>
    <mergeCell ref="B50:C50"/>
    <mergeCell ref="B51:C51"/>
    <mergeCell ref="B52:C52"/>
    <mergeCell ref="B53:C53"/>
    <mergeCell ref="B54:C54"/>
  </mergeCells>
  <pageMargins left="0.69930555555555596" right="0.69930555555555596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EDFEE-4E7B-4AC8-ADB1-62ACCBD467B8}">
  <sheetPr>
    <tabColor rgb="FFFF0000"/>
  </sheetPr>
  <dimension ref="A1:L64"/>
  <sheetViews>
    <sheetView workbookViewId="0">
      <selection activeCell="L58" sqref="L58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1.85546875" style="85" customWidth="1"/>
    <col min="6" max="6" width="10" style="85" customWidth="1"/>
    <col min="7" max="11" width="9.140625" style="85"/>
    <col min="12" max="12" width="9.5703125" style="85" bestFit="1" customWidth="1"/>
    <col min="13" max="13" width="45.140625" style="85" customWidth="1"/>
    <col min="14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316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81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130"/>
      <c r="E13" s="91">
        <v>210258.38</v>
      </c>
    </row>
    <row r="14" spans="1:6" x14ac:dyDescent="0.25">
      <c r="A14" s="92" t="s">
        <v>14</v>
      </c>
      <c r="B14" s="90" t="s">
        <v>525</v>
      </c>
      <c r="C14" s="90"/>
      <c r="D14" s="13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6" x14ac:dyDescent="0.25">
      <c r="A17" s="92"/>
      <c r="B17" s="94" t="s">
        <v>18</v>
      </c>
      <c r="C17" s="95"/>
      <c r="D17" s="96"/>
      <c r="E17" s="97">
        <v>773060.92</v>
      </c>
    </row>
    <row r="18" spans="1:6" x14ac:dyDescent="0.25">
      <c r="A18" s="92"/>
      <c r="B18" s="94" t="s">
        <v>19</v>
      </c>
      <c r="C18" s="95"/>
      <c r="D18" s="96"/>
      <c r="E18" s="97">
        <v>797683.63</v>
      </c>
    </row>
    <row r="19" spans="1:6" x14ac:dyDescent="0.25">
      <c r="A19" s="92"/>
      <c r="B19" s="94" t="s">
        <v>20</v>
      </c>
      <c r="C19" s="95"/>
      <c r="D19" s="96"/>
      <c r="E19" s="98">
        <v>797683.63</v>
      </c>
    </row>
    <row r="20" spans="1:6" x14ac:dyDescent="0.25">
      <c r="A20" s="92"/>
      <c r="B20" s="93" t="s">
        <v>21</v>
      </c>
      <c r="C20" s="90"/>
      <c r="D20" s="90"/>
      <c r="E20" s="82"/>
    </row>
    <row r="21" spans="1:6" x14ac:dyDescent="0.25">
      <c r="A21" s="92"/>
      <c r="B21" s="99">
        <v>16743.240000000002</v>
      </c>
      <c r="C21" s="90"/>
      <c r="D21" s="90"/>
      <c r="E21" s="82"/>
    </row>
    <row r="22" spans="1:6" x14ac:dyDescent="0.25">
      <c r="A22" s="92"/>
      <c r="B22" s="93" t="s">
        <v>55</v>
      </c>
      <c r="C22" s="90"/>
      <c r="D22" s="90"/>
      <c r="E22" s="82"/>
    </row>
    <row r="23" spans="1:6" x14ac:dyDescent="0.25">
      <c r="A23" s="92"/>
      <c r="B23" s="100" t="s">
        <v>317</v>
      </c>
      <c r="C23" s="101"/>
      <c r="D23" s="102"/>
      <c r="E23" s="103">
        <v>109122.11</v>
      </c>
    </row>
    <row r="24" spans="1:6" x14ac:dyDescent="0.25">
      <c r="A24" s="92"/>
      <c r="B24" s="100" t="s">
        <v>318</v>
      </c>
      <c r="C24" s="101"/>
      <c r="D24" s="102"/>
      <c r="E24" s="103">
        <v>19312.88</v>
      </c>
    </row>
    <row r="25" spans="1:6" x14ac:dyDescent="0.25">
      <c r="A25" s="92" t="s">
        <v>24</v>
      </c>
      <c r="B25" s="90" t="s">
        <v>38</v>
      </c>
      <c r="C25" s="90"/>
      <c r="D25" s="90"/>
      <c r="E25" s="83"/>
      <c r="F25" s="104"/>
    </row>
    <row r="26" spans="1:6" x14ac:dyDescent="0.25">
      <c r="A26" s="92"/>
      <c r="B26" s="90" t="s">
        <v>40</v>
      </c>
      <c r="C26" s="90"/>
      <c r="D26" s="90"/>
      <c r="E26" s="83"/>
      <c r="F26" s="104"/>
    </row>
    <row r="27" spans="1:6" x14ac:dyDescent="0.25">
      <c r="A27" s="92"/>
      <c r="B27" s="90" t="s">
        <v>39</v>
      </c>
      <c r="C27" s="90"/>
      <c r="D27" s="90"/>
      <c r="E27" s="82"/>
    </row>
    <row r="28" spans="1:6" x14ac:dyDescent="0.25">
      <c r="A28" s="105" t="s">
        <v>27</v>
      </c>
      <c r="B28" s="307" t="s">
        <v>28</v>
      </c>
      <c r="C28" s="308"/>
      <c r="D28" s="106"/>
      <c r="E28" s="106" t="s">
        <v>29</v>
      </c>
    </row>
    <row r="29" spans="1:6" x14ac:dyDescent="0.25">
      <c r="A29" s="105">
        <v>1</v>
      </c>
      <c r="B29" s="108" t="s">
        <v>30</v>
      </c>
      <c r="C29" s="109"/>
      <c r="D29" s="106"/>
      <c r="E29" s="111">
        <v>79413.570000000007</v>
      </c>
    </row>
    <row r="30" spans="1:6" x14ac:dyDescent="0.25">
      <c r="A30" s="105">
        <v>2</v>
      </c>
      <c r="B30" s="309" t="s">
        <v>498</v>
      </c>
      <c r="C30" s="309"/>
      <c r="D30" s="106"/>
      <c r="E30" s="111">
        <v>7016.4600000000009</v>
      </c>
    </row>
    <row r="31" spans="1:6" x14ac:dyDescent="0.25">
      <c r="A31" s="105">
        <v>3</v>
      </c>
      <c r="B31" s="304" t="s">
        <v>499</v>
      </c>
      <c r="C31" s="304"/>
      <c r="D31" s="106"/>
      <c r="E31" s="111">
        <v>22325.1</v>
      </c>
    </row>
    <row r="32" spans="1:6" x14ac:dyDescent="0.25">
      <c r="A32" s="105">
        <v>4</v>
      </c>
      <c r="B32" s="111" t="s">
        <v>500</v>
      </c>
      <c r="C32" s="111"/>
      <c r="D32" s="106"/>
      <c r="E32" s="111">
        <v>4783.95</v>
      </c>
    </row>
    <row r="33" spans="1:12" x14ac:dyDescent="0.25">
      <c r="A33" s="105">
        <v>5</v>
      </c>
      <c r="B33" s="304" t="s">
        <v>2</v>
      </c>
      <c r="C33" s="304"/>
      <c r="D33" s="106"/>
      <c r="E33" s="111">
        <v>950.95</v>
      </c>
      <c r="J33" s="111"/>
    </row>
    <row r="34" spans="1:12" x14ac:dyDescent="0.25">
      <c r="A34" s="105">
        <v>6</v>
      </c>
      <c r="B34" s="304" t="s">
        <v>3</v>
      </c>
      <c r="C34" s="304"/>
      <c r="D34" s="106"/>
      <c r="E34" s="111">
        <v>5060</v>
      </c>
      <c r="J34" s="111"/>
    </row>
    <row r="35" spans="1:12" x14ac:dyDescent="0.25">
      <c r="A35" s="105">
        <v>7</v>
      </c>
      <c r="B35" s="309" t="s">
        <v>31</v>
      </c>
      <c r="C35" s="309"/>
      <c r="D35" s="106"/>
      <c r="E35" s="111">
        <v>20730.45</v>
      </c>
    </row>
    <row r="36" spans="1:12" x14ac:dyDescent="0.25">
      <c r="A36" s="105">
        <v>8</v>
      </c>
      <c r="B36" s="304" t="s">
        <v>501</v>
      </c>
      <c r="C36" s="304"/>
      <c r="D36" s="106"/>
      <c r="E36" s="111">
        <v>524.46</v>
      </c>
      <c r="J36" s="111"/>
    </row>
    <row r="37" spans="1:12" x14ac:dyDescent="0.25">
      <c r="A37" s="105">
        <v>9</v>
      </c>
      <c r="B37" s="304" t="s">
        <v>502</v>
      </c>
      <c r="C37" s="304"/>
      <c r="D37" s="106"/>
      <c r="E37" s="131">
        <f>'[2]факт 2021'!$AB$29</f>
        <v>2138.691425</v>
      </c>
      <c r="J37" s="111"/>
    </row>
    <row r="38" spans="1:12" x14ac:dyDescent="0.25">
      <c r="A38" s="105">
        <v>10</v>
      </c>
      <c r="B38" s="309" t="s">
        <v>676</v>
      </c>
      <c r="C38" s="309"/>
      <c r="D38" s="106"/>
      <c r="E38" s="111">
        <v>2134.48</v>
      </c>
    </row>
    <row r="39" spans="1:12" x14ac:dyDescent="0.25">
      <c r="A39" s="105">
        <v>11</v>
      </c>
      <c r="B39" s="304" t="s">
        <v>504</v>
      </c>
      <c r="C39" s="304"/>
      <c r="D39" s="106"/>
      <c r="E39" s="111">
        <v>85792.17</v>
      </c>
    </row>
    <row r="40" spans="1:12" x14ac:dyDescent="0.25">
      <c r="A40" s="105">
        <v>12</v>
      </c>
      <c r="B40" s="304" t="s">
        <v>505</v>
      </c>
      <c r="C40" s="304"/>
      <c r="D40" s="106"/>
      <c r="E40" s="111">
        <v>83630.61</v>
      </c>
    </row>
    <row r="41" spans="1:12" x14ac:dyDescent="0.25">
      <c r="A41" s="105">
        <v>13</v>
      </c>
      <c r="B41" s="304" t="s">
        <v>506</v>
      </c>
      <c r="C41" s="304"/>
      <c r="D41" s="106"/>
      <c r="E41" s="111">
        <v>78137.850000000006</v>
      </c>
    </row>
    <row r="42" spans="1:12" x14ac:dyDescent="0.25">
      <c r="A42" s="105">
        <v>14</v>
      </c>
      <c r="B42" s="304" t="s">
        <v>512</v>
      </c>
      <c r="C42" s="304"/>
      <c r="D42" s="106"/>
      <c r="E42" s="111">
        <v>3827.16</v>
      </c>
    </row>
    <row r="43" spans="1:12" x14ac:dyDescent="0.25">
      <c r="A43" s="105">
        <v>15</v>
      </c>
      <c r="B43" s="304" t="s">
        <v>507</v>
      </c>
      <c r="C43" s="304"/>
      <c r="D43" s="106"/>
      <c r="E43" s="111">
        <v>86257.18</v>
      </c>
      <c r="J43" s="111"/>
    </row>
    <row r="44" spans="1:12" x14ac:dyDescent="0.25">
      <c r="A44" s="105">
        <v>16</v>
      </c>
      <c r="B44" s="311" t="s">
        <v>602</v>
      </c>
      <c r="C44" s="312"/>
      <c r="D44" s="106"/>
      <c r="E44" s="111">
        <v>11243.54</v>
      </c>
    </row>
    <row r="45" spans="1:12" x14ac:dyDescent="0.25">
      <c r="A45" s="105">
        <v>17</v>
      </c>
      <c r="B45" s="304" t="s">
        <v>56</v>
      </c>
      <c r="C45" s="304"/>
      <c r="D45" s="106"/>
      <c r="E45" s="131">
        <v>142154.97</v>
      </c>
      <c r="L45" s="112"/>
    </row>
    <row r="46" spans="1:12" x14ac:dyDescent="0.25">
      <c r="A46" s="105">
        <v>18</v>
      </c>
      <c r="B46" s="311" t="s">
        <v>4</v>
      </c>
      <c r="C46" s="312"/>
      <c r="D46" s="106"/>
      <c r="E46" s="111">
        <v>139372.41</v>
      </c>
    </row>
    <row r="47" spans="1:12" x14ac:dyDescent="0.25">
      <c r="A47" s="105">
        <v>19</v>
      </c>
      <c r="B47" s="304" t="s">
        <v>698</v>
      </c>
      <c r="C47" s="304"/>
      <c r="D47" s="106"/>
      <c r="E47" s="131">
        <f>'[2]факт 2021'!$AW$29</f>
        <v>49885.967499999999</v>
      </c>
      <c r="J47" s="111"/>
    </row>
    <row r="48" spans="1:12" x14ac:dyDescent="0.25">
      <c r="A48" s="105">
        <v>20</v>
      </c>
      <c r="B48" s="310" t="s">
        <v>130</v>
      </c>
      <c r="C48" s="310"/>
      <c r="D48" s="106"/>
      <c r="E48" s="110">
        <f>SUM(E29:E47)</f>
        <v>825379.96892500005</v>
      </c>
    </row>
    <row r="49" spans="1:10" x14ac:dyDescent="0.25">
      <c r="A49" s="105">
        <v>21</v>
      </c>
      <c r="B49" s="310" t="s">
        <v>131</v>
      </c>
      <c r="C49" s="310"/>
      <c r="D49" s="106"/>
      <c r="E49" s="110">
        <f>B21+E19</f>
        <v>814426.87</v>
      </c>
      <c r="J49" s="113"/>
    </row>
    <row r="50" spans="1:10" x14ac:dyDescent="0.25">
      <c r="A50" s="92"/>
      <c r="B50" s="148"/>
      <c r="C50" s="148"/>
      <c r="D50" s="90"/>
      <c r="E50" s="149"/>
    </row>
    <row r="51" spans="1:10" x14ac:dyDescent="0.25">
      <c r="A51" s="104" t="s">
        <v>32</v>
      </c>
      <c r="B51" s="90" t="s">
        <v>36</v>
      </c>
    </row>
    <row r="52" spans="1:10" x14ac:dyDescent="0.25">
      <c r="B52" s="90" t="s">
        <v>37</v>
      </c>
    </row>
    <row r="53" spans="1:10" x14ac:dyDescent="0.25">
      <c r="A53" s="114" t="s">
        <v>27</v>
      </c>
      <c r="B53" s="115" t="s">
        <v>41</v>
      </c>
      <c r="C53" s="116" t="s">
        <v>44</v>
      </c>
      <c r="D53" s="116"/>
      <c r="E53" s="116" t="s">
        <v>45</v>
      </c>
    </row>
    <row r="54" spans="1:10" ht="30" x14ac:dyDescent="0.25">
      <c r="A54" s="139" t="s">
        <v>9</v>
      </c>
      <c r="B54" s="150" t="s">
        <v>699</v>
      </c>
      <c r="C54" s="116" t="s">
        <v>561</v>
      </c>
      <c r="D54" s="116"/>
      <c r="E54" s="116">
        <v>8020</v>
      </c>
    </row>
    <row r="55" spans="1:10" x14ac:dyDescent="0.25">
      <c r="A55" s="139" t="s">
        <v>13</v>
      </c>
      <c r="B55" s="116" t="s">
        <v>700</v>
      </c>
      <c r="C55" s="116" t="s">
        <v>561</v>
      </c>
      <c r="D55" s="116"/>
      <c r="E55" s="116">
        <v>15040</v>
      </c>
    </row>
    <row r="56" spans="1:10" x14ac:dyDescent="0.25">
      <c r="A56" s="139">
        <v>3</v>
      </c>
      <c r="B56" s="116" t="s">
        <v>701</v>
      </c>
      <c r="C56" s="116" t="s">
        <v>538</v>
      </c>
      <c r="D56" s="116"/>
      <c r="E56" s="116">
        <v>6000</v>
      </c>
    </row>
    <row r="57" spans="1:10" x14ac:dyDescent="0.25">
      <c r="A57" s="139"/>
      <c r="B57" s="116"/>
      <c r="C57" s="116"/>
      <c r="D57" s="116"/>
      <c r="E57" s="116"/>
    </row>
    <row r="58" spans="1:10" x14ac:dyDescent="0.25">
      <c r="A58" s="132"/>
      <c r="B58" s="111"/>
      <c r="C58" s="111"/>
      <c r="D58" s="111"/>
      <c r="E58" s="111"/>
      <c r="F58" s="144"/>
    </row>
    <row r="59" spans="1:10" x14ac:dyDescent="0.25">
      <c r="A59" s="104">
        <v>7</v>
      </c>
      <c r="B59" s="104" t="s">
        <v>46</v>
      </c>
      <c r="C59" s="104"/>
      <c r="D59" s="104"/>
      <c r="E59" s="104"/>
      <c r="F59" s="104"/>
    </row>
    <row r="60" spans="1:10" x14ac:dyDescent="0.25">
      <c r="B60" s="104" t="s">
        <v>47</v>
      </c>
      <c r="C60" s="104"/>
      <c r="D60" s="104"/>
      <c r="E60" s="104"/>
      <c r="F60" s="104"/>
    </row>
    <row r="61" spans="1:10" x14ac:dyDescent="0.25">
      <c r="B61" s="104" t="s">
        <v>48</v>
      </c>
      <c r="C61" s="104"/>
      <c r="D61" s="104"/>
      <c r="E61" s="104"/>
      <c r="F61" s="104"/>
    </row>
    <row r="62" spans="1:10" x14ac:dyDescent="0.25">
      <c r="B62" s="104" t="s">
        <v>702</v>
      </c>
    </row>
    <row r="64" spans="1:10" x14ac:dyDescent="0.25">
      <c r="B64" s="85" t="s">
        <v>642</v>
      </c>
    </row>
  </sheetData>
  <mergeCells count="25">
    <mergeCell ref="B49:C49"/>
    <mergeCell ref="B43:C43"/>
    <mergeCell ref="B44:C44"/>
    <mergeCell ref="B45:C45"/>
    <mergeCell ref="B46:C46"/>
    <mergeCell ref="B47:C47"/>
    <mergeCell ref="B48:C48"/>
    <mergeCell ref="B42:C42"/>
    <mergeCell ref="B30:C30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28:C28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56B31-976B-4D23-A357-D78DB01AD451}">
  <sheetPr>
    <tabColor rgb="FFFF0000"/>
  </sheetPr>
  <dimension ref="A1:L89"/>
  <sheetViews>
    <sheetView topLeftCell="A52" workbookViewId="0">
      <selection activeCell="G10" sqref="G10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1.85546875" style="85" customWidth="1"/>
    <col min="6" max="6" width="10" style="85" customWidth="1"/>
    <col min="7" max="9" width="9.140625" style="85"/>
    <col min="10" max="10" width="10.5703125" style="85" bestFit="1" customWidth="1"/>
    <col min="11" max="11" width="9.140625" style="85"/>
    <col min="12" max="12" width="9.5703125" style="85" bestFit="1" customWidth="1"/>
    <col min="13" max="13" width="45.140625" style="85" customWidth="1"/>
    <col min="14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150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91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267</v>
      </c>
      <c r="C13" s="90"/>
      <c r="D13" s="130"/>
      <c r="E13" s="91">
        <v>1826768.42</v>
      </c>
    </row>
    <row r="14" spans="1:6" x14ac:dyDescent="0.25">
      <c r="A14" s="92" t="s">
        <v>14</v>
      </c>
      <c r="B14" s="90" t="s">
        <v>525</v>
      </c>
      <c r="C14" s="90"/>
      <c r="D14" s="13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5" x14ac:dyDescent="0.25">
      <c r="A17" s="92"/>
      <c r="B17" s="94" t="s">
        <v>18</v>
      </c>
      <c r="C17" s="95"/>
      <c r="D17" s="96"/>
      <c r="E17" s="97">
        <v>2422475.7200000002</v>
      </c>
    </row>
    <row r="18" spans="1:5" x14ac:dyDescent="0.25">
      <c r="A18" s="92"/>
      <c r="B18" s="94" t="s">
        <v>19</v>
      </c>
      <c r="C18" s="95"/>
      <c r="D18" s="96"/>
      <c r="E18" s="97">
        <v>2340280.4300000002</v>
      </c>
    </row>
    <row r="19" spans="1:5" x14ac:dyDescent="0.25">
      <c r="A19" s="92"/>
      <c r="B19" s="94" t="s">
        <v>20</v>
      </c>
      <c r="C19" s="95"/>
      <c r="D19" s="96"/>
      <c r="E19" s="98">
        <v>2340280.4300000002</v>
      </c>
    </row>
    <row r="20" spans="1:5" x14ac:dyDescent="0.25">
      <c r="A20" s="92"/>
      <c r="B20" s="93" t="s">
        <v>21</v>
      </c>
      <c r="C20" s="90"/>
      <c r="D20" s="90"/>
      <c r="E20" s="82"/>
    </row>
    <row r="21" spans="1:5" x14ac:dyDescent="0.25">
      <c r="A21" s="92"/>
      <c r="B21" s="99">
        <v>32943.24</v>
      </c>
      <c r="C21" s="90"/>
      <c r="D21" s="90"/>
      <c r="E21" s="82"/>
    </row>
    <row r="22" spans="1:5" x14ac:dyDescent="0.25">
      <c r="A22" s="92"/>
      <c r="B22" s="93" t="s">
        <v>55</v>
      </c>
      <c r="C22" s="90"/>
      <c r="D22" s="90"/>
      <c r="E22" s="82"/>
    </row>
    <row r="23" spans="1:5" x14ac:dyDescent="0.25">
      <c r="A23" s="92"/>
      <c r="B23" s="100" t="s">
        <v>332</v>
      </c>
      <c r="C23" s="101"/>
      <c r="D23" s="102"/>
      <c r="E23" s="103">
        <v>117001.27</v>
      </c>
    </row>
    <row r="24" spans="1:5" x14ac:dyDescent="0.25">
      <c r="A24" s="92"/>
      <c r="B24" s="100" t="s">
        <v>333</v>
      </c>
      <c r="C24" s="101"/>
      <c r="D24" s="102"/>
      <c r="E24" s="103">
        <v>28994.79</v>
      </c>
    </row>
    <row r="25" spans="1:5" x14ac:dyDescent="0.25">
      <c r="A25" s="92"/>
      <c r="B25" s="100" t="s">
        <v>334</v>
      </c>
      <c r="C25" s="101"/>
      <c r="D25" s="102"/>
      <c r="E25" s="103">
        <v>26511.26</v>
      </c>
    </row>
    <row r="26" spans="1:5" x14ac:dyDescent="0.25">
      <c r="A26" s="92"/>
      <c r="B26" s="100" t="s">
        <v>331</v>
      </c>
      <c r="C26" s="101"/>
      <c r="D26" s="102"/>
      <c r="E26" s="103">
        <v>47994.48</v>
      </c>
    </row>
    <row r="27" spans="1:5" x14ac:dyDescent="0.25">
      <c r="A27" s="92"/>
      <c r="B27" s="100" t="s">
        <v>335</v>
      </c>
      <c r="C27" s="101"/>
      <c r="D27" s="102"/>
      <c r="E27" s="103">
        <v>58936.03</v>
      </c>
    </row>
    <row r="28" spans="1:5" x14ac:dyDescent="0.25">
      <c r="A28" s="92"/>
      <c r="B28" s="100" t="s">
        <v>336</v>
      </c>
      <c r="C28" s="101"/>
      <c r="D28" s="102"/>
      <c r="E28" s="103">
        <v>23011.96</v>
      </c>
    </row>
    <row r="29" spans="1:5" x14ac:dyDescent="0.25">
      <c r="A29" s="92"/>
      <c r="B29" s="100" t="s">
        <v>337</v>
      </c>
      <c r="C29" s="101"/>
      <c r="D29" s="102"/>
      <c r="E29" s="103">
        <v>492282.59</v>
      </c>
    </row>
    <row r="30" spans="1:5" x14ac:dyDescent="0.25">
      <c r="A30" s="92"/>
      <c r="B30" s="100" t="s">
        <v>319</v>
      </c>
      <c r="C30" s="101"/>
      <c r="D30" s="102"/>
      <c r="E30" s="103">
        <v>13233.84</v>
      </c>
    </row>
    <row r="31" spans="1:5" x14ac:dyDescent="0.25">
      <c r="A31" s="92"/>
      <c r="B31" s="100" t="s">
        <v>320</v>
      </c>
      <c r="C31" s="101"/>
      <c r="D31" s="102"/>
      <c r="E31" s="103">
        <v>17740.14</v>
      </c>
    </row>
    <row r="32" spans="1:5" x14ac:dyDescent="0.25">
      <c r="A32" s="92"/>
      <c r="B32" s="100" t="s">
        <v>321</v>
      </c>
      <c r="C32" s="101"/>
      <c r="D32" s="102"/>
      <c r="E32" s="103">
        <v>70745.149999999994</v>
      </c>
    </row>
    <row r="33" spans="1:8" x14ac:dyDescent="0.25">
      <c r="A33" s="92"/>
      <c r="B33" s="100" t="s">
        <v>322</v>
      </c>
      <c r="C33" s="101"/>
      <c r="D33" s="102"/>
      <c r="E33" s="103">
        <v>102048.64</v>
      </c>
    </row>
    <row r="34" spans="1:8" x14ac:dyDescent="0.25">
      <c r="A34" s="92"/>
      <c r="B34" s="100" t="s">
        <v>323</v>
      </c>
      <c r="C34" s="101"/>
      <c r="D34" s="102"/>
      <c r="E34" s="103">
        <v>20182.73</v>
      </c>
    </row>
    <row r="35" spans="1:8" x14ac:dyDescent="0.25">
      <c r="A35" s="92"/>
      <c r="B35" s="100" t="s">
        <v>324</v>
      </c>
      <c r="C35" s="101"/>
      <c r="D35" s="102"/>
      <c r="E35" s="103">
        <v>46949.89</v>
      </c>
      <c r="H35" s="151" t="s">
        <v>338</v>
      </c>
    </row>
    <row r="36" spans="1:8" x14ac:dyDescent="0.25">
      <c r="A36" s="92"/>
      <c r="B36" s="100" t="s">
        <v>325</v>
      </c>
      <c r="C36" s="101"/>
      <c r="D36" s="102"/>
      <c r="E36" s="103">
        <v>13144.16</v>
      </c>
    </row>
    <row r="37" spans="1:8" x14ac:dyDescent="0.25">
      <c r="A37" s="92"/>
      <c r="B37" s="100" t="s">
        <v>326</v>
      </c>
      <c r="C37" s="101"/>
      <c r="D37" s="102"/>
      <c r="E37" s="103">
        <v>131890.54999999999</v>
      </c>
    </row>
    <row r="38" spans="1:8" x14ac:dyDescent="0.25">
      <c r="A38" s="92"/>
      <c r="B38" s="100" t="s">
        <v>327</v>
      </c>
      <c r="C38" s="101"/>
      <c r="D38" s="102"/>
      <c r="E38" s="103">
        <v>27232.32</v>
      </c>
    </row>
    <row r="39" spans="1:8" x14ac:dyDescent="0.25">
      <c r="A39" s="92"/>
      <c r="B39" s="100" t="s">
        <v>328</v>
      </c>
      <c r="C39" s="101"/>
      <c r="D39" s="102"/>
      <c r="E39" s="103">
        <v>11745.94</v>
      </c>
    </row>
    <row r="40" spans="1:8" x14ac:dyDescent="0.25">
      <c r="A40" s="92"/>
      <c r="B40" s="100" t="s">
        <v>329</v>
      </c>
      <c r="C40" s="101"/>
      <c r="D40" s="102"/>
      <c r="E40" s="103">
        <v>153164.78</v>
      </c>
    </row>
    <row r="41" spans="1:8" x14ac:dyDescent="0.25">
      <c r="A41" s="92"/>
      <c r="B41" s="100" t="s">
        <v>330</v>
      </c>
      <c r="C41" s="101"/>
      <c r="D41" s="102"/>
      <c r="E41" s="103">
        <v>17212.900000000001</v>
      </c>
    </row>
    <row r="42" spans="1:8" x14ac:dyDescent="0.25">
      <c r="A42" s="92" t="s">
        <v>24</v>
      </c>
      <c r="B42" s="90" t="s">
        <v>38</v>
      </c>
      <c r="C42" s="90"/>
      <c r="D42" s="90"/>
      <c r="E42" s="83"/>
      <c r="F42" s="104"/>
    </row>
    <row r="43" spans="1:8" x14ac:dyDescent="0.25">
      <c r="A43" s="92"/>
      <c r="B43" s="90" t="s">
        <v>40</v>
      </c>
      <c r="C43" s="90"/>
      <c r="D43" s="90"/>
      <c r="E43" s="83"/>
      <c r="F43" s="104"/>
    </row>
    <row r="44" spans="1:8" x14ac:dyDescent="0.25">
      <c r="A44" s="92"/>
      <c r="B44" s="90" t="s">
        <v>39</v>
      </c>
      <c r="C44" s="90"/>
      <c r="D44" s="90"/>
      <c r="E44" s="82"/>
    </row>
    <row r="45" spans="1:8" x14ac:dyDescent="0.25">
      <c r="A45" s="105" t="s">
        <v>27</v>
      </c>
      <c r="B45" s="307" t="s">
        <v>28</v>
      </c>
      <c r="C45" s="308"/>
      <c r="D45" s="106"/>
      <c r="E45" s="106" t="s">
        <v>29</v>
      </c>
    </row>
    <row r="46" spans="1:8" x14ac:dyDescent="0.25">
      <c r="A46" s="105">
        <v>1</v>
      </c>
      <c r="B46" s="108" t="s">
        <v>30</v>
      </c>
      <c r="C46" s="109"/>
      <c r="D46" s="106"/>
      <c r="E46" s="110">
        <v>342768</v>
      </c>
    </row>
    <row r="47" spans="1:8" x14ac:dyDescent="0.25">
      <c r="A47" s="105">
        <v>2</v>
      </c>
      <c r="B47" s="309" t="s">
        <v>498</v>
      </c>
      <c r="C47" s="309"/>
      <c r="D47" s="106"/>
      <c r="E47" s="110">
        <v>16067.25</v>
      </c>
    </row>
    <row r="48" spans="1:8" x14ac:dyDescent="0.25">
      <c r="A48" s="105">
        <v>3</v>
      </c>
      <c r="B48" s="304" t="s">
        <v>499</v>
      </c>
      <c r="C48" s="304"/>
      <c r="D48" s="106"/>
      <c r="E48" s="110">
        <v>67482.450000000012</v>
      </c>
    </row>
    <row r="49" spans="1:12" x14ac:dyDescent="0.25">
      <c r="A49" s="105">
        <v>4</v>
      </c>
      <c r="B49" s="111" t="s">
        <v>500</v>
      </c>
      <c r="C49" s="111"/>
      <c r="D49" s="106"/>
      <c r="E49" s="110">
        <v>33205.649999999994</v>
      </c>
    </row>
    <row r="50" spans="1:12" x14ac:dyDescent="0.25">
      <c r="A50" s="105">
        <v>6</v>
      </c>
      <c r="B50" s="304" t="s">
        <v>3</v>
      </c>
      <c r="C50" s="304"/>
      <c r="D50" s="106"/>
      <c r="E50" s="111">
        <v>0</v>
      </c>
    </row>
    <row r="51" spans="1:12" x14ac:dyDescent="0.25">
      <c r="A51" s="105">
        <v>7</v>
      </c>
      <c r="B51" s="309" t="s">
        <v>31</v>
      </c>
      <c r="C51" s="309"/>
      <c r="D51" s="106"/>
      <c r="E51" s="111">
        <v>69624.75</v>
      </c>
    </row>
    <row r="52" spans="1:12" x14ac:dyDescent="0.25">
      <c r="A52" s="105">
        <v>8</v>
      </c>
      <c r="B52" s="304" t="s">
        <v>501</v>
      </c>
      <c r="C52" s="304"/>
      <c r="D52" s="106"/>
      <c r="E52" s="111">
        <v>57305.43</v>
      </c>
    </row>
    <row r="53" spans="1:12" x14ac:dyDescent="0.25">
      <c r="A53" s="105">
        <v>9</v>
      </c>
      <c r="B53" s="304" t="s">
        <v>502</v>
      </c>
      <c r="C53" s="304"/>
      <c r="D53" s="106"/>
      <c r="E53" s="131">
        <f>'[2]факт 2021'!$AB$30</f>
        <v>7169.048158999999</v>
      </c>
      <c r="L53" s="112"/>
    </row>
    <row r="54" spans="1:12" x14ac:dyDescent="0.25">
      <c r="A54" s="105">
        <v>10</v>
      </c>
      <c r="B54" s="309" t="s">
        <v>525</v>
      </c>
      <c r="C54" s="309"/>
      <c r="D54" s="106"/>
      <c r="E54" s="111">
        <v>0</v>
      </c>
    </row>
    <row r="55" spans="1:12" x14ac:dyDescent="0.25">
      <c r="A55" s="105">
        <v>11</v>
      </c>
      <c r="B55" s="304" t="s">
        <v>504</v>
      </c>
      <c r="C55" s="304"/>
      <c r="D55" s="106"/>
      <c r="E55" s="111">
        <v>166028.25</v>
      </c>
    </row>
    <row r="56" spans="1:12" x14ac:dyDescent="0.25">
      <c r="A56" s="105">
        <v>12</v>
      </c>
      <c r="B56" s="304" t="s">
        <v>505</v>
      </c>
      <c r="C56" s="304"/>
      <c r="D56" s="106"/>
      <c r="E56" s="111">
        <v>364833.49</v>
      </c>
    </row>
    <row r="57" spans="1:12" x14ac:dyDescent="0.25">
      <c r="A57" s="105">
        <v>13</v>
      </c>
      <c r="B57" s="304" t="s">
        <v>523</v>
      </c>
      <c r="C57" s="304"/>
      <c r="D57" s="106"/>
      <c r="E57" s="152">
        <v>10711.5</v>
      </c>
    </row>
    <row r="58" spans="1:12" x14ac:dyDescent="0.25">
      <c r="A58" s="105">
        <v>14</v>
      </c>
      <c r="B58" s="304" t="s">
        <v>512</v>
      </c>
      <c r="C58" s="304"/>
      <c r="D58" s="106"/>
      <c r="E58" s="111">
        <v>12853.8</v>
      </c>
    </row>
    <row r="59" spans="1:12" x14ac:dyDescent="0.25">
      <c r="A59" s="105">
        <v>15</v>
      </c>
      <c r="B59" s="304" t="s">
        <v>507</v>
      </c>
      <c r="C59" s="304"/>
      <c r="D59" s="106"/>
      <c r="E59" s="111">
        <v>579846.84</v>
      </c>
    </row>
    <row r="60" spans="1:12" x14ac:dyDescent="0.25">
      <c r="A60" s="105">
        <v>16</v>
      </c>
      <c r="B60" s="304" t="s">
        <v>56</v>
      </c>
      <c r="C60" s="304"/>
      <c r="D60" s="106"/>
      <c r="E60" s="131">
        <v>374510.35</v>
      </c>
      <c r="L60" s="112"/>
    </row>
    <row r="61" spans="1:12" x14ac:dyDescent="0.25">
      <c r="A61" s="105">
        <v>17</v>
      </c>
      <c r="B61" s="311" t="s">
        <v>4</v>
      </c>
      <c r="C61" s="312"/>
      <c r="D61" s="106"/>
      <c r="E61" s="111">
        <v>563424.9</v>
      </c>
    </row>
    <row r="62" spans="1:12" x14ac:dyDescent="0.25">
      <c r="A62" s="105">
        <v>18</v>
      </c>
      <c r="B62" s="304" t="s">
        <v>703</v>
      </c>
      <c r="C62" s="304"/>
      <c r="D62" s="106"/>
      <c r="E62" s="131">
        <f>'[2]факт 2021'!$AW$30</f>
        <v>167221.36689999999</v>
      </c>
      <c r="L62" s="112"/>
    </row>
    <row r="63" spans="1:12" x14ac:dyDescent="0.25">
      <c r="A63" s="105">
        <v>19</v>
      </c>
      <c r="B63" s="310" t="s">
        <v>130</v>
      </c>
      <c r="C63" s="310"/>
      <c r="D63" s="106"/>
      <c r="E63" s="110">
        <f>SUM(E46:E62)</f>
        <v>2833053.0750589999</v>
      </c>
      <c r="J63" s="112"/>
    </row>
    <row r="64" spans="1:12" x14ac:dyDescent="0.25">
      <c r="A64" s="105">
        <v>20</v>
      </c>
      <c r="B64" s="310" t="s">
        <v>131</v>
      </c>
      <c r="C64" s="310"/>
      <c r="D64" s="106"/>
      <c r="E64" s="110">
        <f>E19+B21</f>
        <v>2373223.6700000004</v>
      </c>
      <c r="J64" s="113"/>
    </row>
    <row r="65" spans="1:6" x14ac:dyDescent="0.25">
      <c r="A65" s="92"/>
      <c r="B65" s="148"/>
      <c r="C65" s="148"/>
      <c r="D65" s="90"/>
      <c r="E65" s="149"/>
    </row>
    <row r="66" spans="1:6" x14ac:dyDescent="0.25">
      <c r="A66" s="104" t="s">
        <v>32</v>
      </c>
      <c r="B66" s="90" t="s">
        <v>557</v>
      </c>
      <c r="F66" s="144"/>
    </row>
    <row r="67" spans="1:6" x14ac:dyDescent="0.25">
      <c r="B67" s="90" t="s">
        <v>37</v>
      </c>
    </row>
    <row r="68" spans="1:6" x14ac:dyDescent="0.25">
      <c r="A68" s="114" t="s">
        <v>27</v>
      </c>
      <c r="B68" s="115" t="s">
        <v>41</v>
      </c>
      <c r="C68" s="116" t="s">
        <v>44</v>
      </c>
      <c r="D68" s="116"/>
      <c r="E68" s="116" t="s">
        <v>45</v>
      </c>
    </row>
    <row r="69" spans="1:6" x14ac:dyDescent="0.25">
      <c r="A69" s="132" t="s">
        <v>9</v>
      </c>
      <c r="B69" s="111" t="s">
        <v>704</v>
      </c>
      <c r="C69" s="111" t="s">
        <v>530</v>
      </c>
      <c r="D69" s="111"/>
      <c r="E69" s="111">
        <v>9550</v>
      </c>
    </row>
    <row r="70" spans="1:6" x14ac:dyDescent="0.25">
      <c r="A70" s="132">
        <v>2</v>
      </c>
      <c r="B70" s="111" t="s">
        <v>705</v>
      </c>
      <c r="C70" s="111" t="s">
        <v>536</v>
      </c>
      <c r="D70" s="111"/>
      <c r="E70" s="111">
        <v>37656</v>
      </c>
    </row>
    <row r="71" spans="1:6" x14ac:dyDescent="0.25">
      <c r="A71" s="132">
        <v>3</v>
      </c>
      <c r="B71" s="111" t="s">
        <v>706</v>
      </c>
      <c r="C71" s="111" t="s">
        <v>536</v>
      </c>
      <c r="D71" s="111"/>
      <c r="E71" s="111">
        <v>123046</v>
      </c>
    </row>
    <row r="72" spans="1:6" x14ac:dyDescent="0.25">
      <c r="A72" s="132">
        <v>4</v>
      </c>
      <c r="B72" s="111" t="s">
        <v>707</v>
      </c>
      <c r="C72" s="111" t="s">
        <v>569</v>
      </c>
      <c r="D72" s="111"/>
      <c r="E72" s="111">
        <v>51461</v>
      </c>
    </row>
    <row r="73" spans="1:6" x14ac:dyDescent="0.25">
      <c r="A73" s="132">
        <v>5</v>
      </c>
      <c r="B73" s="111" t="s">
        <v>708</v>
      </c>
      <c r="C73" s="111" t="s">
        <v>561</v>
      </c>
      <c r="D73" s="111"/>
      <c r="E73" s="111">
        <v>33341</v>
      </c>
    </row>
    <row r="74" spans="1:6" x14ac:dyDescent="0.25">
      <c r="A74" s="132">
        <v>6</v>
      </c>
      <c r="B74" s="111" t="s">
        <v>709</v>
      </c>
      <c r="C74" s="111" t="s">
        <v>561</v>
      </c>
      <c r="D74" s="111"/>
      <c r="E74" s="111">
        <v>49550</v>
      </c>
    </row>
    <row r="75" spans="1:6" x14ac:dyDescent="0.25">
      <c r="A75" s="132">
        <v>7</v>
      </c>
      <c r="B75" s="111" t="s">
        <v>710</v>
      </c>
      <c r="C75" s="111" t="s">
        <v>639</v>
      </c>
      <c r="D75" s="111"/>
      <c r="E75" s="111">
        <v>3150</v>
      </c>
    </row>
    <row r="76" spans="1:6" x14ac:dyDescent="0.25">
      <c r="A76" s="132">
        <v>8</v>
      </c>
      <c r="B76" s="111" t="s">
        <v>711</v>
      </c>
      <c r="C76" s="111" t="s">
        <v>66</v>
      </c>
      <c r="D76" s="111"/>
      <c r="E76" s="315">
        <v>19600</v>
      </c>
    </row>
    <row r="77" spans="1:6" x14ac:dyDescent="0.25">
      <c r="A77" s="132"/>
      <c r="B77" s="111" t="s">
        <v>712</v>
      </c>
      <c r="C77" s="111" t="s">
        <v>66</v>
      </c>
      <c r="D77" s="111"/>
      <c r="E77" s="317"/>
    </row>
    <row r="78" spans="1:6" x14ac:dyDescent="0.25">
      <c r="A78" s="132"/>
      <c r="B78" s="111" t="s">
        <v>713</v>
      </c>
      <c r="C78" s="111" t="s">
        <v>66</v>
      </c>
      <c r="D78" s="111"/>
      <c r="E78" s="316"/>
    </row>
    <row r="79" spans="1:6" x14ac:dyDescent="0.25">
      <c r="A79" s="132">
        <v>9</v>
      </c>
      <c r="B79" s="111"/>
      <c r="C79" s="111"/>
      <c r="D79" s="111"/>
      <c r="E79" s="135"/>
    </row>
    <row r="81" spans="1:6" x14ac:dyDescent="0.25">
      <c r="A81" s="104" t="s">
        <v>33</v>
      </c>
      <c r="B81" s="104" t="s">
        <v>46</v>
      </c>
      <c r="C81" s="104"/>
      <c r="D81" s="104"/>
      <c r="E81" s="104"/>
      <c r="F81" s="104"/>
    </row>
    <row r="82" spans="1:6" x14ac:dyDescent="0.25">
      <c r="B82" s="104" t="s">
        <v>47</v>
      </c>
      <c r="C82" s="104"/>
      <c r="D82" s="104"/>
      <c r="E82" s="104"/>
      <c r="F82" s="104"/>
    </row>
    <row r="83" spans="1:6" x14ac:dyDescent="0.25">
      <c r="B83" s="104" t="s">
        <v>48</v>
      </c>
      <c r="C83" s="104"/>
      <c r="D83" s="104"/>
      <c r="E83" s="104"/>
      <c r="F83" s="104"/>
    </row>
    <row r="84" spans="1:6" x14ac:dyDescent="0.25">
      <c r="B84" s="85" t="s">
        <v>115</v>
      </c>
    </row>
    <row r="85" spans="1:6" x14ac:dyDescent="0.25">
      <c r="B85" s="85" t="s">
        <v>116</v>
      </c>
    </row>
    <row r="86" spans="1:6" x14ac:dyDescent="0.25">
      <c r="B86" s="85" t="s">
        <v>117</v>
      </c>
    </row>
    <row r="89" spans="1:6" x14ac:dyDescent="0.25">
      <c r="B89" s="85" t="s">
        <v>642</v>
      </c>
    </row>
  </sheetData>
  <mergeCells count="24">
    <mergeCell ref="E76:E78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5:E5"/>
    <mergeCell ref="B9:C9"/>
    <mergeCell ref="B10:E10"/>
    <mergeCell ref="B11:F11"/>
    <mergeCell ref="B12:F12"/>
    <mergeCell ref="B45:C45"/>
    <mergeCell ref="B47:C47"/>
    <mergeCell ref="B48:C48"/>
    <mergeCell ref="B50:C50"/>
    <mergeCell ref="B51:C51"/>
    <mergeCell ref="B52:C52"/>
  </mergeCells>
  <pageMargins left="0.69930555555555596" right="0.69930555555555596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F3F4B-7E71-4865-944E-655BC4DBE5F7}">
  <sheetPr>
    <tabColor rgb="FFFF0000"/>
  </sheetPr>
  <dimension ref="A1:L70"/>
  <sheetViews>
    <sheetView topLeftCell="A64" workbookViewId="0">
      <selection activeCell="M23" sqref="M23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0.85546875" style="85" customWidth="1"/>
    <col min="6" max="6" width="10" style="85" customWidth="1"/>
    <col min="7" max="11" width="9.140625" style="85"/>
    <col min="12" max="12" width="9.5703125" style="85" bestFit="1" customWidth="1"/>
    <col min="13" max="13" width="45.140625" style="85" customWidth="1"/>
    <col min="14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151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246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92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130"/>
      <c r="E13" s="143">
        <v>333072.19</v>
      </c>
    </row>
    <row r="14" spans="1:6" x14ac:dyDescent="0.25">
      <c r="A14" s="92" t="s">
        <v>14</v>
      </c>
      <c r="B14" s="90" t="s">
        <v>525</v>
      </c>
      <c r="C14" s="90"/>
      <c r="D14" s="130"/>
      <c r="E14" s="89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6" x14ac:dyDescent="0.25">
      <c r="A17" s="92"/>
      <c r="B17" s="94" t="s">
        <v>18</v>
      </c>
      <c r="C17" s="95"/>
      <c r="D17" s="96"/>
      <c r="E17" s="153">
        <v>1305789.96</v>
      </c>
    </row>
    <row r="18" spans="1:6" x14ac:dyDescent="0.25">
      <c r="A18" s="92"/>
      <c r="B18" s="94" t="s">
        <v>19</v>
      </c>
      <c r="C18" s="95"/>
      <c r="D18" s="96"/>
      <c r="E18" s="97">
        <v>1406458.95</v>
      </c>
    </row>
    <row r="19" spans="1:6" x14ac:dyDescent="0.25">
      <c r="A19" s="92"/>
      <c r="B19" s="94" t="s">
        <v>20</v>
      </c>
      <c r="C19" s="95"/>
      <c r="D19" s="96"/>
      <c r="E19" s="98">
        <v>1406458.95</v>
      </c>
    </row>
    <row r="20" spans="1:6" x14ac:dyDescent="0.25">
      <c r="A20" s="92"/>
      <c r="B20" s="93" t="s">
        <v>21</v>
      </c>
      <c r="C20" s="90"/>
      <c r="D20" s="90"/>
      <c r="E20" s="82"/>
    </row>
    <row r="21" spans="1:6" x14ac:dyDescent="0.25">
      <c r="A21" s="92"/>
      <c r="B21" s="130">
        <v>17943.240000000002</v>
      </c>
      <c r="C21" s="90"/>
      <c r="D21" s="90"/>
      <c r="E21" s="82"/>
    </row>
    <row r="22" spans="1:6" x14ac:dyDescent="0.25">
      <c r="A22" s="92"/>
      <c r="B22" s="93" t="s">
        <v>55</v>
      </c>
      <c r="C22" s="90"/>
      <c r="D22" s="90"/>
      <c r="E22" s="82"/>
    </row>
    <row r="23" spans="1:6" x14ac:dyDescent="0.25">
      <c r="A23" s="92"/>
      <c r="B23" s="100" t="s">
        <v>339</v>
      </c>
      <c r="C23" s="101"/>
      <c r="D23" s="102"/>
      <c r="E23" s="103">
        <v>11332.5</v>
      </c>
    </row>
    <row r="24" spans="1:6" x14ac:dyDescent="0.25">
      <c r="A24" s="92"/>
      <c r="B24" s="100" t="s">
        <v>340</v>
      </c>
      <c r="C24" s="101"/>
      <c r="D24" s="102"/>
      <c r="E24" s="103">
        <v>17571.41</v>
      </c>
    </row>
    <row r="25" spans="1:6" x14ac:dyDescent="0.25">
      <c r="A25" s="92"/>
      <c r="B25" s="100" t="s">
        <v>341</v>
      </c>
      <c r="C25" s="101"/>
      <c r="D25" s="102"/>
      <c r="E25" s="103">
        <v>23277.43</v>
      </c>
    </row>
    <row r="26" spans="1:6" x14ac:dyDescent="0.25">
      <c r="A26" s="92"/>
      <c r="B26" s="100" t="s">
        <v>342</v>
      </c>
      <c r="C26" s="101"/>
      <c r="D26" s="102"/>
      <c r="E26" s="103">
        <v>102218.06</v>
      </c>
    </row>
    <row r="27" spans="1:6" x14ac:dyDescent="0.25">
      <c r="A27" s="92"/>
      <c r="B27" s="100" t="s">
        <v>343</v>
      </c>
      <c r="C27" s="101"/>
      <c r="D27" s="102"/>
      <c r="E27" s="103">
        <v>16776.669999999998</v>
      </c>
    </row>
    <row r="28" spans="1:6" x14ac:dyDescent="0.25">
      <c r="A28" s="92"/>
      <c r="B28" s="100" t="s">
        <v>344</v>
      </c>
      <c r="C28" s="101"/>
      <c r="D28" s="102"/>
      <c r="E28" s="103">
        <v>10501.95</v>
      </c>
    </row>
    <row r="29" spans="1:6" x14ac:dyDescent="0.25">
      <c r="A29" s="92" t="s">
        <v>24</v>
      </c>
      <c r="B29" s="90" t="s">
        <v>38</v>
      </c>
      <c r="C29" s="90"/>
      <c r="D29" s="90"/>
      <c r="E29" s="83"/>
      <c r="F29" s="104"/>
    </row>
    <row r="30" spans="1:6" x14ac:dyDescent="0.25">
      <c r="A30" s="92"/>
      <c r="B30" s="90" t="s">
        <v>40</v>
      </c>
      <c r="C30" s="90"/>
      <c r="D30" s="90"/>
      <c r="E30" s="83"/>
      <c r="F30" s="104"/>
    </row>
    <row r="31" spans="1:6" x14ac:dyDescent="0.25">
      <c r="A31" s="92"/>
      <c r="B31" s="90" t="s">
        <v>39</v>
      </c>
      <c r="C31" s="90"/>
      <c r="D31" s="90"/>
      <c r="E31" s="82"/>
    </row>
    <row r="32" spans="1:6" x14ac:dyDescent="0.25">
      <c r="A32" s="105" t="s">
        <v>27</v>
      </c>
      <c r="B32" s="307" t="s">
        <v>28</v>
      </c>
      <c r="C32" s="308"/>
      <c r="D32" s="106"/>
      <c r="E32" s="106" t="s">
        <v>29</v>
      </c>
    </row>
    <row r="33" spans="1:12" x14ac:dyDescent="0.25">
      <c r="A33" s="105">
        <v>1</v>
      </c>
      <c r="B33" s="108" t="s">
        <v>30</v>
      </c>
      <c r="C33" s="109"/>
      <c r="D33" s="106"/>
      <c r="E33" s="111">
        <v>151464.9</v>
      </c>
    </row>
    <row r="34" spans="1:12" x14ac:dyDescent="0.25">
      <c r="A34" s="105">
        <v>2</v>
      </c>
      <c r="B34" s="309" t="s">
        <v>498</v>
      </c>
      <c r="C34" s="309"/>
      <c r="D34" s="106"/>
      <c r="E34" s="111">
        <v>12054.3</v>
      </c>
    </row>
    <row r="35" spans="1:12" x14ac:dyDescent="0.25">
      <c r="A35" s="105">
        <v>3</v>
      </c>
      <c r="B35" s="304" t="s">
        <v>499</v>
      </c>
      <c r="C35" s="304"/>
      <c r="D35" s="106"/>
      <c r="E35" s="111">
        <v>41403.919999999998</v>
      </c>
    </row>
    <row r="36" spans="1:12" x14ac:dyDescent="0.25">
      <c r="A36" s="105">
        <v>4</v>
      </c>
      <c r="B36" s="111" t="s">
        <v>500</v>
      </c>
      <c r="C36" s="111"/>
      <c r="D36" s="106"/>
      <c r="E36" s="111">
        <v>11530.2</v>
      </c>
    </row>
    <row r="37" spans="1:12" x14ac:dyDescent="0.25">
      <c r="A37" s="105">
        <v>5</v>
      </c>
      <c r="B37" s="304" t="s">
        <v>2</v>
      </c>
      <c r="C37" s="304"/>
      <c r="D37" s="106"/>
      <c r="E37" s="111">
        <v>2864.4</v>
      </c>
      <c r="J37" s="111"/>
    </row>
    <row r="38" spans="1:12" x14ac:dyDescent="0.25">
      <c r="A38" s="105">
        <v>6</v>
      </c>
      <c r="B38" s="304" t="s">
        <v>3</v>
      </c>
      <c r="C38" s="304"/>
      <c r="D38" s="106"/>
      <c r="E38" s="111">
        <v>7975</v>
      </c>
      <c r="J38" s="111"/>
    </row>
    <row r="39" spans="1:12" x14ac:dyDescent="0.25">
      <c r="A39" s="105">
        <v>7</v>
      </c>
      <c r="B39" s="309" t="s">
        <v>31</v>
      </c>
      <c r="C39" s="309"/>
      <c r="D39" s="106"/>
      <c r="E39" s="111">
        <v>34066.5</v>
      </c>
    </row>
    <row r="40" spans="1:12" x14ac:dyDescent="0.25">
      <c r="A40" s="105">
        <v>8</v>
      </c>
      <c r="B40" s="304" t="s">
        <v>501</v>
      </c>
      <c r="C40" s="304"/>
      <c r="D40" s="106"/>
      <c r="E40" s="111">
        <v>524.46</v>
      </c>
      <c r="J40" s="111"/>
    </row>
    <row r="41" spans="1:12" x14ac:dyDescent="0.25">
      <c r="A41" s="105">
        <v>9</v>
      </c>
      <c r="B41" s="304" t="s">
        <v>502</v>
      </c>
      <c r="C41" s="304"/>
      <c r="D41" s="106"/>
      <c r="E41" s="131">
        <f>'[2]факт 2021'!$AB$31</f>
        <v>3555.0841299999997</v>
      </c>
      <c r="J41" s="111"/>
      <c r="L41" s="112"/>
    </row>
    <row r="42" spans="1:12" x14ac:dyDescent="0.25">
      <c r="A42" s="105">
        <v>10</v>
      </c>
      <c r="B42" s="309" t="s">
        <v>503</v>
      </c>
      <c r="C42" s="309"/>
      <c r="D42" s="106"/>
      <c r="E42" s="111">
        <v>0</v>
      </c>
    </row>
    <row r="43" spans="1:12" x14ac:dyDescent="0.25">
      <c r="A43" s="105">
        <v>11</v>
      </c>
      <c r="B43" s="304" t="s">
        <v>504</v>
      </c>
      <c r="C43" s="304"/>
      <c r="D43" s="106"/>
      <c r="E43" s="111">
        <v>106392.3</v>
      </c>
    </row>
    <row r="44" spans="1:12" x14ac:dyDescent="0.25">
      <c r="A44" s="105">
        <v>12</v>
      </c>
      <c r="B44" s="311" t="s">
        <v>676</v>
      </c>
      <c r="C44" s="312"/>
      <c r="D44" s="106"/>
      <c r="E44" s="111">
        <v>3500</v>
      </c>
    </row>
    <row r="45" spans="1:12" x14ac:dyDescent="0.25">
      <c r="A45" s="105">
        <v>13</v>
      </c>
      <c r="B45" s="304" t="s">
        <v>505</v>
      </c>
      <c r="C45" s="304"/>
      <c r="D45" s="106"/>
      <c r="E45" s="111">
        <v>161170.12</v>
      </c>
    </row>
    <row r="46" spans="1:12" x14ac:dyDescent="0.25">
      <c r="A46" s="105">
        <v>14</v>
      </c>
      <c r="B46" s="304" t="s">
        <v>506</v>
      </c>
      <c r="C46" s="304"/>
      <c r="D46" s="106"/>
      <c r="E46" s="111">
        <v>117398.39999999999</v>
      </c>
    </row>
    <row r="47" spans="1:12" x14ac:dyDescent="0.25">
      <c r="A47" s="105">
        <v>15</v>
      </c>
      <c r="B47" s="304" t="s">
        <v>512</v>
      </c>
      <c r="C47" s="304"/>
      <c r="D47" s="106"/>
      <c r="E47" s="111">
        <v>6289.2</v>
      </c>
    </row>
    <row r="48" spans="1:12" x14ac:dyDescent="0.25">
      <c r="A48" s="105">
        <v>16</v>
      </c>
      <c r="B48" s="304" t="s">
        <v>507</v>
      </c>
      <c r="C48" s="304"/>
      <c r="D48" s="106"/>
      <c r="E48" s="111">
        <v>3947.49</v>
      </c>
    </row>
    <row r="49" spans="1:12" x14ac:dyDescent="0.25">
      <c r="A49" s="105">
        <v>17</v>
      </c>
      <c r="B49" s="304" t="s">
        <v>56</v>
      </c>
      <c r="C49" s="304"/>
      <c r="D49" s="106"/>
      <c r="E49" s="131">
        <v>224046.35</v>
      </c>
      <c r="L49" s="112"/>
    </row>
    <row r="50" spans="1:12" x14ac:dyDescent="0.25">
      <c r="A50" s="105">
        <v>18</v>
      </c>
      <c r="B50" s="311" t="s">
        <v>4</v>
      </c>
      <c r="C50" s="312"/>
      <c r="D50" s="106"/>
      <c r="E50" s="111">
        <v>246327</v>
      </c>
    </row>
    <row r="51" spans="1:12" x14ac:dyDescent="0.25">
      <c r="A51" s="105">
        <v>19</v>
      </c>
      <c r="B51" s="304" t="s">
        <v>714</v>
      </c>
      <c r="C51" s="304"/>
      <c r="D51" s="106"/>
      <c r="E51" s="131">
        <f>'[2]факт 2021'!$AW$31</f>
        <v>82923.982999999993</v>
      </c>
      <c r="L51" s="112"/>
    </row>
    <row r="52" spans="1:12" x14ac:dyDescent="0.25">
      <c r="A52" s="105">
        <v>20</v>
      </c>
      <c r="B52" s="310" t="s">
        <v>130</v>
      </c>
      <c r="C52" s="310"/>
      <c r="D52" s="106"/>
      <c r="E52" s="110">
        <f>SUM(E33:E51)</f>
        <v>1217433.6071299999</v>
      </c>
    </row>
    <row r="53" spans="1:12" x14ac:dyDescent="0.25">
      <c r="A53" s="105">
        <v>21</v>
      </c>
      <c r="B53" s="310" t="s">
        <v>131</v>
      </c>
      <c r="C53" s="310"/>
      <c r="D53" s="106"/>
      <c r="E53" s="110">
        <f>E19+B21</f>
        <v>1424402.19</v>
      </c>
      <c r="J53" s="113"/>
    </row>
    <row r="54" spans="1:12" x14ac:dyDescent="0.25">
      <c r="F54" s="144"/>
    </row>
    <row r="55" spans="1:12" x14ac:dyDescent="0.25">
      <c r="A55" s="104" t="s">
        <v>32</v>
      </c>
      <c r="B55" s="90" t="s">
        <v>612</v>
      </c>
    </row>
    <row r="56" spans="1:12" x14ac:dyDescent="0.25">
      <c r="B56" s="90" t="s">
        <v>37</v>
      </c>
    </row>
    <row r="57" spans="1:12" x14ac:dyDescent="0.25">
      <c r="A57" s="114" t="s">
        <v>27</v>
      </c>
      <c r="B57" s="115" t="s">
        <v>41</v>
      </c>
      <c r="C57" s="116" t="s">
        <v>44</v>
      </c>
      <c r="D57" s="116"/>
      <c r="E57" s="116" t="s">
        <v>45</v>
      </c>
    </row>
    <row r="58" spans="1:12" x14ac:dyDescent="0.25">
      <c r="A58" s="116" t="s">
        <v>9</v>
      </c>
      <c r="B58" s="116" t="s">
        <v>695</v>
      </c>
      <c r="C58" s="116" t="s">
        <v>578</v>
      </c>
      <c r="D58" s="116"/>
      <c r="E58" s="116">
        <v>3500</v>
      </c>
    </row>
    <row r="59" spans="1:12" x14ac:dyDescent="0.25">
      <c r="A59" s="133"/>
      <c r="B59" s="133"/>
      <c r="C59" s="133"/>
      <c r="D59" s="133"/>
      <c r="E59" s="133"/>
    </row>
    <row r="60" spans="1:12" x14ac:dyDescent="0.25">
      <c r="A60" s="133"/>
      <c r="B60" s="133"/>
      <c r="C60" s="154"/>
      <c r="D60" s="133"/>
      <c r="E60" s="133"/>
    </row>
    <row r="61" spans="1:12" x14ac:dyDescent="0.25">
      <c r="A61" s="104" t="s">
        <v>33</v>
      </c>
      <c r="B61" s="104" t="s">
        <v>46</v>
      </c>
      <c r="C61" s="104"/>
      <c r="D61" s="104"/>
      <c r="E61" s="104"/>
      <c r="F61" s="104"/>
    </row>
    <row r="62" spans="1:12" x14ac:dyDescent="0.25">
      <c r="B62" s="104" t="s">
        <v>47</v>
      </c>
      <c r="C62" s="104"/>
      <c r="D62" s="104"/>
      <c r="E62" s="104"/>
      <c r="F62" s="104"/>
    </row>
    <row r="63" spans="1:12" x14ac:dyDescent="0.25">
      <c r="B63" s="104" t="s">
        <v>48</v>
      </c>
      <c r="C63" s="104"/>
      <c r="D63" s="104"/>
      <c r="E63" s="104"/>
      <c r="F63" s="104"/>
    </row>
    <row r="64" spans="1:12" x14ac:dyDescent="0.25">
      <c r="B64" s="85" t="s">
        <v>57</v>
      </c>
    </row>
    <row r="65" spans="2:2" x14ac:dyDescent="0.25">
      <c r="B65" s="85" t="s">
        <v>50</v>
      </c>
    </row>
    <row r="66" spans="2:2" x14ac:dyDescent="0.25">
      <c r="B66" s="85" t="s">
        <v>51</v>
      </c>
    </row>
    <row r="70" spans="2:2" x14ac:dyDescent="0.25">
      <c r="B70" s="85" t="s">
        <v>642</v>
      </c>
    </row>
  </sheetData>
  <mergeCells count="25">
    <mergeCell ref="B53:C53"/>
    <mergeCell ref="B47:C47"/>
    <mergeCell ref="B48:C48"/>
    <mergeCell ref="B49:C49"/>
    <mergeCell ref="B50:C50"/>
    <mergeCell ref="B51:C51"/>
    <mergeCell ref="B52:C52"/>
    <mergeCell ref="B46:C46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2:C32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DC5D2-4A08-41A6-9078-45511F0F6A85}">
  <sheetPr>
    <tabColor rgb="FFFF0000"/>
  </sheetPr>
  <dimension ref="A1:M73"/>
  <sheetViews>
    <sheetView workbookViewId="0">
      <selection activeCell="H44" sqref="H44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1.85546875" style="85" customWidth="1"/>
    <col min="6" max="6" width="10" style="85" customWidth="1"/>
    <col min="7" max="9" width="9.140625" style="85"/>
    <col min="10" max="10" width="9.5703125" style="85" bestFit="1" customWidth="1"/>
    <col min="11" max="11" width="9.140625" style="85"/>
    <col min="12" max="12" width="9.5703125" style="85" bestFit="1" customWidth="1"/>
    <col min="13" max="13" width="45.140625" style="85" customWidth="1"/>
    <col min="14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152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246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93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90"/>
      <c r="E13" s="143">
        <v>282429.21000000002</v>
      </c>
    </row>
    <row r="14" spans="1:6" x14ac:dyDescent="0.25">
      <c r="A14" s="92" t="s">
        <v>14</v>
      </c>
      <c r="B14" s="90" t="s">
        <v>525</v>
      </c>
      <c r="C14" s="90"/>
      <c r="D14" s="90"/>
      <c r="E14" s="89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6" x14ac:dyDescent="0.25">
      <c r="A17" s="92"/>
      <c r="B17" s="94" t="s">
        <v>18</v>
      </c>
      <c r="C17" s="95"/>
      <c r="D17" s="96"/>
      <c r="E17" s="97">
        <v>791084.73</v>
      </c>
    </row>
    <row r="18" spans="1:6" x14ac:dyDescent="0.25">
      <c r="A18" s="92"/>
      <c r="B18" s="94" t="s">
        <v>19</v>
      </c>
      <c r="C18" s="95"/>
      <c r="D18" s="96"/>
      <c r="E18" s="97">
        <v>727394.72</v>
      </c>
    </row>
    <row r="19" spans="1:6" x14ac:dyDescent="0.25">
      <c r="A19" s="92"/>
      <c r="B19" s="94" t="s">
        <v>20</v>
      </c>
      <c r="C19" s="95"/>
      <c r="D19" s="96"/>
      <c r="E19" s="98">
        <v>727394.72</v>
      </c>
    </row>
    <row r="20" spans="1:6" x14ac:dyDescent="0.25">
      <c r="A20" s="92"/>
      <c r="B20" s="93" t="s">
        <v>21</v>
      </c>
      <c r="C20" s="90"/>
      <c r="D20" s="90"/>
      <c r="E20" s="82"/>
    </row>
    <row r="21" spans="1:6" x14ac:dyDescent="0.25">
      <c r="A21" s="92"/>
      <c r="B21" s="99">
        <v>13143.24</v>
      </c>
      <c r="C21" s="90"/>
      <c r="D21" s="90"/>
      <c r="E21" s="82"/>
    </row>
    <row r="22" spans="1:6" x14ac:dyDescent="0.25">
      <c r="A22" s="92"/>
      <c r="B22" s="93" t="s">
        <v>55</v>
      </c>
      <c r="C22" s="90"/>
      <c r="D22" s="90"/>
      <c r="E22" s="82"/>
    </row>
    <row r="23" spans="1:6" x14ac:dyDescent="0.25">
      <c r="A23" s="92"/>
      <c r="B23" s="100" t="s">
        <v>345</v>
      </c>
      <c r="C23" s="101"/>
      <c r="D23" s="102"/>
      <c r="E23" s="103">
        <v>31573.64</v>
      </c>
    </row>
    <row r="24" spans="1:6" x14ac:dyDescent="0.25">
      <c r="A24" s="92"/>
      <c r="B24" s="100" t="s">
        <v>346</v>
      </c>
      <c r="C24" s="101"/>
      <c r="D24" s="102"/>
      <c r="E24" s="103">
        <v>16490.61</v>
      </c>
    </row>
    <row r="25" spans="1:6" x14ac:dyDescent="0.25">
      <c r="A25" s="92"/>
      <c r="B25" s="100" t="s">
        <v>347</v>
      </c>
      <c r="C25" s="101"/>
      <c r="D25" s="102"/>
      <c r="E25" s="103">
        <v>65040.63</v>
      </c>
    </row>
    <row r="26" spans="1:6" x14ac:dyDescent="0.25">
      <c r="A26" s="92"/>
      <c r="B26" s="100" t="s">
        <v>348</v>
      </c>
      <c r="C26" s="101"/>
      <c r="D26" s="102"/>
      <c r="E26" s="103">
        <v>48703.85</v>
      </c>
    </row>
    <row r="27" spans="1:6" x14ac:dyDescent="0.25">
      <c r="A27" s="92"/>
      <c r="B27" s="100" t="s">
        <v>349</v>
      </c>
      <c r="C27" s="101"/>
      <c r="D27" s="102"/>
      <c r="E27" s="103">
        <v>12312</v>
      </c>
    </row>
    <row r="28" spans="1:6" x14ac:dyDescent="0.25">
      <c r="A28" s="92"/>
      <c r="B28" s="100" t="s">
        <v>350</v>
      </c>
      <c r="C28" s="101"/>
      <c r="D28" s="102"/>
      <c r="E28" s="103">
        <v>14212.45</v>
      </c>
    </row>
    <row r="29" spans="1:6" x14ac:dyDescent="0.25">
      <c r="A29" s="92"/>
      <c r="B29" s="100" t="s">
        <v>351</v>
      </c>
      <c r="C29" s="101"/>
      <c r="D29" s="102"/>
      <c r="E29" s="103">
        <v>15639.27</v>
      </c>
    </row>
    <row r="30" spans="1:6" x14ac:dyDescent="0.25">
      <c r="A30" s="92"/>
      <c r="B30" s="155"/>
      <c r="C30" s="156"/>
      <c r="D30" s="157"/>
      <c r="E30" s="158"/>
    </row>
    <row r="31" spans="1:6" x14ac:dyDescent="0.25">
      <c r="A31" s="92" t="s">
        <v>24</v>
      </c>
      <c r="B31" s="90" t="s">
        <v>38</v>
      </c>
      <c r="C31" s="90"/>
      <c r="D31" s="90"/>
      <c r="E31" s="83"/>
      <c r="F31" s="104"/>
    </row>
    <row r="32" spans="1:6" x14ac:dyDescent="0.25">
      <c r="A32" s="92"/>
      <c r="B32" s="90" t="s">
        <v>40</v>
      </c>
      <c r="C32" s="90"/>
      <c r="D32" s="90"/>
      <c r="E32" s="83"/>
      <c r="F32" s="104"/>
    </row>
    <row r="33" spans="1:13" x14ac:dyDescent="0.25">
      <c r="A33" s="92"/>
      <c r="B33" s="90" t="s">
        <v>39</v>
      </c>
      <c r="C33" s="90"/>
      <c r="D33" s="90"/>
      <c r="E33" s="82"/>
    </row>
    <row r="34" spans="1:13" x14ac:dyDescent="0.25">
      <c r="A34" s="105" t="s">
        <v>27</v>
      </c>
      <c r="B34" s="307" t="s">
        <v>28</v>
      </c>
      <c r="C34" s="308"/>
      <c r="D34" s="106"/>
      <c r="E34" s="106" t="s">
        <v>29</v>
      </c>
    </row>
    <row r="35" spans="1:13" x14ac:dyDescent="0.25">
      <c r="A35" s="105">
        <v>1</v>
      </c>
      <c r="B35" s="108" t="s">
        <v>30</v>
      </c>
      <c r="C35" s="109"/>
      <c r="D35" s="106"/>
      <c r="E35" s="131">
        <v>87366</v>
      </c>
    </row>
    <row r="36" spans="1:13" x14ac:dyDescent="0.25">
      <c r="A36" s="105">
        <v>2</v>
      </c>
      <c r="B36" s="309" t="s">
        <v>498</v>
      </c>
      <c r="C36" s="309"/>
      <c r="D36" s="106"/>
      <c r="E36" s="131">
        <v>7557.6</v>
      </c>
    </row>
    <row r="37" spans="1:13" x14ac:dyDescent="0.25">
      <c r="A37" s="105">
        <v>3</v>
      </c>
      <c r="B37" s="304" t="s">
        <v>499</v>
      </c>
      <c r="C37" s="304"/>
      <c r="D37" s="106"/>
      <c r="E37" s="131">
        <v>27203.360000000001</v>
      </c>
    </row>
    <row r="38" spans="1:13" x14ac:dyDescent="0.25">
      <c r="A38" s="105">
        <v>4</v>
      </c>
      <c r="B38" s="111" t="s">
        <v>500</v>
      </c>
      <c r="C38" s="111"/>
      <c r="D38" s="106"/>
      <c r="E38" s="131">
        <v>6650.69</v>
      </c>
    </row>
    <row r="39" spans="1:13" x14ac:dyDescent="0.25">
      <c r="A39" s="105">
        <v>5</v>
      </c>
      <c r="B39" s="304" t="s">
        <v>2</v>
      </c>
      <c r="C39" s="304"/>
      <c r="D39" s="106"/>
      <c r="E39" s="159">
        <v>951.72</v>
      </c>
      <c r="J39" s="160"/>
      <c r="L39" s="112"/>
    </row>
    <row r="40" spans="1:13" x14ac:dyDescent="0.25">
      <c r="A40" s="105">
        <v>6</v>
      </c>
      <c r="B40" s="304" t="s">
        <v>3</v>
      </c>
      <c r="C40" s="304"/>
      <c r="D40" s="106"/>
      <c r="E40" s="159">
        <v>0</v>
      </c>
      <c r="J40" s="160"/>
      <c r="L40" s="112"/>
    </row>
    <row r="41" spans="1:13" x14ac:dyDescent="0.25">
      <c r="A41" s="105">
        <v>7</v>
      </c>
      <c r="B41" s="309" t="s">
        <v>31</v>
      </c>
      <c r="C41" s="309"/>
      <c r="D41" s="106"/>
      <c r="E41" s="159">
        <v>19649.759999999998</v>
      </c>
    </row>
    <row r="42" spans="1:13" x14ac:dyDescent="0.25">
      <c r="A42" s="105">
        <v>8</v>
      </c>
      <c r="B42" s="304" t="s">
        <v>501</v>
      </c>
      <c r="C42" s="304"/>
      <c r="D42" s="106"/>
      <c r="E42" s="131">
        <v>524.46</v>
      </c>
      <c r="J42" s="112"/>
      <c r="L42" s="112"/>
    </row>
    <row r="43" spans="1:13" x14ac:dyDescent="0.25">
      <c r="A43" s="105">
        <v>9</v>
      </c>
      <c r="B43" s="304" t="s">
        <v>502</v>
      </c>
      <c r="C43" s="304"/>
      <c r="D43" s="106"/>
      <c r="E43" s="131">
        <f>'[2]факт 2021'!$AB$32</f>
        <v>2023.8205</v>
      </c>
      <c r="J43" s="112"/>
      <c r="L43" s="112"/>
    </row>
    <row r="44" spans="1:13" x14ac:dyDescent="0.25">
      <c r="A44" s="105">
        <v>10</v>
      </c>
      <c r="B44" s="309" t="s">
        <v>602</v>
      </c>
      <c r="C44" s="309"/>
      <c r="D44" s="106"/>
      <c r="E44" s="131">
        <v>139175.93</v>
      </c>
      <c r="L44" s="112"/>
    </row>
    <row r="45" spans="1:13" x14ac:dyDescent="0.25">
      <c r="A45" s="105">
        <v>11</v>
      </c>
      <c r="B45" s="304" t="s">
        <v>504</v>
      </c>
      <c r="C45" s="304"/>
      <c r="D45" s="106"/>
      <c r="E45" s="131">
        <v>43834.080000000002</v>
      </c>
    </row>
    <row r="46" spans="1:13" x14ac:dyDescent="0.25">
      <c r="A46" s="105">
        <v>12</v>
      </c>
      <c r="B46" s="304" t="s">
        <v>505</v>
      </c>
      <c r="C46" s="304"/>
      <c r="D46" s="106"/>
      <c r="E46" s="131">
        <v>76371.37</v>
      </c>
      <c r="L46" s="112"/>
    </row>
    <row r="47" spans="1:13" x14ac:dyDescent="0.25">
      <c r="A47" s="105">
        <v>13</v>
      </c>
      <c r="B47" s="304" t="s">
        <v>506</v>
      </c>
      <c r="C47" s="304"/>
      <c r="D47" s="106"/>
      <c r="E47" s="131">
        <v>80110.559999999998</v>
      </c>
      <c r="M47" s="85" t="s">
        <v>715</v>
      </c>
    </row>
    <row r="48" spans="1:13" x14ac:dyDescent="0.25">
      <c r="A48" s="105">
        <v>14</v>
      </c>
      <c r="B48" s="304" t="s">
        <v>512</v>
      </c>
      <c r="C48" s="304"/>
      <c r="D48" s="106"/>
      <c r="E48" s="131">
        <v>3627.65</v>
      </c>
    </row>
    <row r="49" spans="1:12" x14ac:dyDescent="0.25">
      <c r="A49" s="105">
        <v>15</v>
      </c>
      <c r="B49" s="304" t="s">
        <v>507</v>
      </c>
      <c r="C49" s="304"/>
      <c r="D49" s="106"/>
      <c r="E49" s="131">
        <v>183162.81</v>
      </c>
      <c r="J49" s="112"/>
      <c r="L49" s="112"/>
    </row>
    <row r="50" spans="1:12" x14ac:dyDescent="0.25">
      <c r="A50" s="105">
        <v>16</v>
      </c>
      <c r="B50" s="304" t="s">
        <v>56</v>
      </c>
      <c r="C50" s="304"/>
      <c r="D50" s="106"/>
      <c r="E50" s="131">
        <v>149661.93</v>
      </c>
      <c r="L50" s="112"/>
    </row>
    <row r="51" spans="1:12" x14ac:dyDescent="0.25">
      <c r="A51" s="105">
        <v>17</v>
      </c>
      <c r="B51" s="311" t="s">
        <v>4</v>
      </c>
      <c r="C51" s="312"/>
      <c r="D51" s="106"/>
      <c r="E51" s="131">
        <v>134525.28</v>
      </c>
    </row>
    <row r="52" spans="1:12" x14ac:dyDescent="0.25">
      <c r="A52" s="105">
        <v>18</v>
      </c>
      <c r="B52" s="304" t="s">
        <v>714</v>
      </c>
      <c r="C52" s="304"/>
      <c r="D52" s="106"/>
      <c r="E52" s="131">
        <f>'[2]факт 2021'!$AW$32</f>
        <v>47206.549999999996</v>
      </c>
      <c r="J52" s="112"/>
      <c r="L52" s="112"/>
    </row>
    <row r="53" spans="1:12" x14ac:dyDescent="0.25">
      <c r="A53" s="105">
        <v>19</v>
      </c>
      <c r="B53" s="310" t="s">
        <v>130</v>
      </c>
      <c r="C53" s="310"/>
      <c r="D53" s="106"/>
      <c r="E53" s="110">
        <f>SUM(E35:E52)</f>
        <v>1009603.5705000001</v>
      </c>
      <c r="J53" s="112"/>
    </row>
    <row r="54" spans="1:12" x14ac:dyDescent="0.25">
      <c r="A54" s="105">
        <v>20</v>
      </c>
      <c r="B54" s="310" t="s">
        <v>131</v>
      </c>
      <c r="C54" s="310"/>
      <c r="D54" s="106"/>
      <c r="E54" s="110">
        <f>E19+B21</f>
        <v>740537.96</v>
      </c>
      <c r="J54" s="113"/>
    </row>
    <row r="55" spans="1:12" x14ac:dyDescent="0.25">
      <c r="A55" s="92"/>
      <c r="B55" s="148"/>
      <c r="C55" s="148"/>
      <c r="D55" s="90"/>
      <c r="E55" s="149"/>
    </row>
    <row r="56" spans="1:12" x14ac:dyDescent="0.25">
      <c r="A56" s="104" t="s">
        <v>32</v>
      </c>
      <c r="B56" s="90" t="s">
        <v>557</v>
      </c>
    </row>
    <row r="57" spans="1:12" x14ac:dyDescent="0.25">
      <c r="B57" s="90" t="s">
        <v>37</v>
      </c>
    </row>
    <row r="58" spans="1:12" x14ac:dyDescent="0.25">
      <c r="A58" s="114" t="s">
        <v>27</v>
      </c>
      <c r="B58" s="115" t="s">
        <v>41</v>
      </c>
      <c r="C58" s="116" t="s">
        <v>44</v>
      </c>
      <c r="D58" s="116"/>
      <c r="E58" s="116" t="s">
        <v>45</v>
      </c>
    </row>
    <row r="59" spans="1:12" x14ac:dyDescent="0.25">
      <c r="A59" s="132" t="s">
        <v>9</v>
      </c>
      <c r="B59" s="111" t="s">
        <v>716</v>
      </c>
      <c r="C59" s="111" t="s">
        <v>591</v>
      </c>
      <c r="D59" s="111"/>
      <c r="E59" s="315">
        <v>27738</v>
      </c>
    </row>
    <row r="60" spans="1:12" x14ac:dyDescent="0.25">
      <c r="A60" s="132"/>
      <c r="B60" s="111" t="s">
        <v>717</v>
      </c>
      <c r="C60" s="111" t="s">
        <v>591</v>
      </c>
      <c r="D60" s="111"/>
      <c r="E60" s="316"/>
    </row>
    <row r="61" spans="1:12" x14ac:dyDescent="0.25">
      <c r="A61" s="132">
        <v>2</v>
      </c>
      <c r="B61" s="111" t="s">
        <v>716</v>
      </c>
      <c r="C61" s="111" t="s">
        <v>591</v>
      </c>
      <c r="D61" s="111"/>
      <c r="E61" s="318">
        <v>19557</v>
      </c>
    </row>
    <row r="62" spans="1:12" x14ac:dyDescent="0.25">
      <c r="A62" s="161"/>
      <c r="B62" s="111" t="s">
        <v>718</v>
      </c>
      <c r="C62" s="111" t="s">
        <v>591</v>
      </c>
      <c r="D62" s="111"/>
      <c r="E62" s="318"/>
    </row>
    <row r="63" spans="1:12" x14ac:dyDescent="0.25">
      <c r="A63" s="161">
        <v>3</v>
      </c>
      <c r="B63" s="111" t="s">
        <v>719</v>
      </c>
      <c r="C63" s="111" t="s">
        <v>591</v>
      </c>
      <c r="D63" s="111"/>
      <c r="E63" s="135">
        <v>49445</v>
      </c>
    </row>
    <row r="64" spans="1:12" x14ac:dyDescent="0.25">
      <c r="A64" s="161">
        <v>4</v>
      </c>
      <c r="B64" s="111" t="s">
        <v>720</v>
      </c>
      <c r="C64" s="111" t="s">
        <v>591</v>
      </c>
      <c r="D64" s="111"/>
      <c r="E64" s="135">
        <v>70169</v>
      </c>
    </row>
    <row r="65" spans="1:6" x14ac:dyDescent="0.25">
      <c r="A65" s="161"/>
      <c r="B65" s="111"/>
      <c r="C65" s="111"/>
      <c r="D65" s="111"/>
      <c r="E65" s="135"/>
    </row>
    <row r="66" spans="1:6" x14ac:dyDescent="0.25">
      <c r="A66" s="104">
        <v>7</v>
      </c>
      <c r="B66" s="104" t="s">
        <v>46</v>
      </c>
      <c r="C66" s="104"/>
      <c r="D66" s="104"/>
      <c r="E66" s="104"/>
      <c r="F66" s="162"/>
    </row>
    <row r="67" spans="1:6" x14ac:dyDescent="0.25">
      <c r="B67" s="104" t="s">
        <v>47</v>
      </c>
      <c r="C67" s="104"/>
      <c r="D67" s="104"/>
      <c r="E67" s="104"/>
      <c r="F67" s="104"/>
    </row>
    <row r="68" spans="1:6" x14ac:dyDescent="0.25">
      <c r="B68" s="104" t="s">
        <v>48</v>
      </c>
    </row>
    <row r="69" spans="1:6" x14ac:dyDescent="0.25">
      <c r="B69" s="85" t="s">
        <v>84</v>
      </c>
    </row>
    <row r="70" spans="1:6" x14ac:dyDescent="0.25">
      <c r="B70" s="85" t="s">
        <v>50</v>
      </c>
    </row>
    <row r="71" spans="1:6" x14ac:dyDescent="0.25">
      <c r="B71" s="85" t="s">
        <v>51</v>
      </c>
    </row>
    <row r="73" spans="1:6" x14ac:dyDescent="0.25">
      <c r="B73" s="85" t="s">
        <v>642</v>
      </c>
    </row>
  </sheetData>
  <mergeCells count="26">
    <mergeCell ref="E59:E60"/>
    <mergeCell ref="E61:E62"/>
    <mergeCell ref="B49:C49"/>
    <mergeCell ref="B50:C50"/>
    <mergeCell ref="B51:C51"/>
    <mergeCell ref="B52:C52"/>
    <mergeCell ref="B53:C53"/>
    <mergeCell ref="B54:C54"/>
    <mergeCell ref="B48:C48"/>
    <mergeCell ref="B36:C36"/>
    <mergeCell ref="B37:C3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4:C34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FDA31-EA31-44CA-8855-B74DB7F22986}">
  <sheetPr>
    <tabColor rgb="FFFF0000"/>
  </sheetPr>
  <dimension ref="A1:L66"/>
  <sheetViews>
    <sheetView workbookViewId="0">
      <selection activeCell="K53" sqref="K53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1" style="168" customWidth="1"/>
    <col min="6" max="6" width="10" style="168" customWidth="1"/>
    <col min="7" max="9" width="9.140625" style="168"/>
    <col min="10" max="10" width="9.5703125" style="168" bestFit="1" customWidth="1"/>
    <col min="11" max="11" width="9.140625" style="168"/>
    <col min="12" max="12" width="9.5703125" style="168" bestFit="1" customWidth="1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153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94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5">
        <v>229987.88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794098.83</v>
      </c>
    </row>
    <row r="18" spans="1:6" x14ac:dyDescent="0.25">
      <c r="A18" s="176"/>
      <c r="B18" s="179" t="s">
        <v>19</v>
      </c>
      <c r="C18" s="180"/>
      <c r="D18" s="181"/>
      <c r="E18" s="182">
        <v>787375.3</v>
      </c>
    </row>
    <row r="19" spans="1:6" x14ac:dyDescent="0.25">
      <c r="A19" s="176"/>
      <c r="B19" s="179" t="s">
        <v>20</v>
      </c>
      <c r="C19" s="180"/>
      <c r="D19" s="181"/>
      <c r="E19" s="183">
        <v>787375.3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84">
        <v>9900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352</v>
      </c>
      <c r="C23" s="186"/>
      <c r="D23" s="187"/>
      <c r="E23" s="188">
        <v>23649.33</v>
      </c>
    </row>
    <row r="24" spans="1:6" x14ac:dyDescent="0.25">
      <c r="A24" s="176"/>
      <c r="B24" s="185" t="s">
        <v>353</v>
      </c>
      <c r="C24" s="186"/>
      <c r="D24" s="187"/>
      <c r="E24" s="188">
        <v>30372.65</v>
      </c>
    </row>
    <row r="25" spans="1:6" x14ac:dyDescent="0.25">
      <c r="A25" s="176"/>
      <c r="B25" s="185" t="s">
        <v>354</v>
      </c>
      <c r="C25" s="186"/>
      <c r="D25" s="187"/>
      <c r="E25" s="188">
        <v>59072.160000000003</v>
      </c>
    </row>
    <row r="26" spans="1:6" x14ac:dyDescent="0.25">
      <c r="A26" s="176" t="s">
        <v>24</v>
      </c>
      <c r="B26" s="173" t="s">
        <v>38</v>
      </c>
      <c r="C26" s="173"/>
      <c r="D26" s="173"/>
      <c r="E26" s="166"/>
      <c r="F26" s="189"/>
    </row>
    <row r="27" spans="1:6" x14ac:dyDescent="0.25">
      <c r="A27" s="176"/>
      <c r="B27" s="173" t="s">
        <v>40</v>
      </c>
      <c r="C27" s="173"/>
      <c r="D27" s="173"/>
      <c r="E27" s="166"/>
      <c r="F27" s="189"/>
    </row>
    <row r="28" spans="1:6" x14ac:dyDescent="0.25">
      <c r="A28" s="176"/>
      <c r="B28" s="173" t="s">
        <v>39</v>
      </c>
      <c r="C28" s="173"/>
      <c r="D28" s="173"/>
      <c r="E28" s="165"/>
    </row>
    <row r="29" spans="1:6" x14ac:dyDescent="0.25">
      <c r="A29" s="190" t="s">
        <v>27</v>
      </c>
      <c r="B29" s="326" t="s">
        <v>28</v>
      </c>
      <c r="C29" s="327"/>
      <c r="D29" s="191"/>
      <c r="E29" s="191" t="s">
        <v>29</v>
      </c>
    </row>
    <row r="30" spans="1:6" x14ac:dyDescent="0.25">
      <c r="A30" s="190">
        <v>1</v>
      </c>
      <c r="B30" s="192" t="s">
        <v>30</v>
      </c>
      <c r="C30" s="193"/>
      <c r="D30" s="191"/>
      <c r="E30" s="194">
        <v>98363.199999999997</v>
      </c>
    </row>
    <row r="31" spans="1:6" x14ac:dyDescent="0.25">
      <c r="A31" s="190">
        <v>2</v>
      </c>
      <c r="B31" s="321" t="s">
        <v>498</v>
      </c>
      <c r="C31" s="321"/>
      <c r="D31" s="191"/>
      <c r="E31" s="159">
        <v>7261.7423999999992</v>
      </c>
    </row>
    <row r="32" spans="1:6" x14ac:dyDescent="0.25">
      <c r="A32" s="190">
        <v>3</v>
      </c>
      <c r="B32" s="320" t="s">
        <v>499</v>
      </c>
      <c r="C32" s="320"/>
      <c r="D32" s="191"/>
      <c r="E32" s="194">
        <v>27726.652799999996</v>
      </c>
    </row>
    <row r="33" spans="1:12" x14ac:dyDescent="0.25">
      <c r="A33" s="190">
        <v>4</v>
      </c>
      <c r="B33" s="195" t="s">
        <v>500</v>
      </c>
      <c r="C33" s="195"/>
      <c r="D33" s="191"/>
      <c r="E33" s="194">
        <v>13203.168</v>
      </c>
    </row>
    <row r="34" spans="1:12" x14ac:dyDescent="0.25">
      <c r="A34" s="190">
        <v>5</v>
      </c>
      <c r="B34" s="320" t="s">
        <v>2</v>
      </c>
      <c r="C34" s="320"/>
      <c r="D34" s="191"/>
      <c r="E34" s="159">
        <v>990.22</v>
      </c>
      <c r="J34" s="160"/>
      <c r="L34" s="196"/>
    </row>
    <row r="35" spans="1:12" x14ac:dyDescent="0.25">
      <c r="A35" s="190">
        <v>6</v>
      </c>
      <c r="B35" s="320" t="s">
        <v>3</v>
      </c>
      <c r="C35" s="320"/>
      <c r="D35" s="191"/>
      <c r="E35" s="159">
        <v>7590</v>
      </c>
      <c r="J35" s="160"/>
      <c r="L35" s="196"/>
    </row>
    <row r="36" spans="1:12" x14ac:dyDescent="0.25">
      <c r="A36" s="190">
        <v>7</v>
      </c>
      <c r="B36" s="321" t="s">
        <v>31</v>
      </c>
      <c r="C36" s="321"/>
      <c r="D36" s="191"/>
      <c r="E36" s="159">
        <v>21455.148000000001</v>
      </c>
    </row>
    <row r="37" spans="1:12" x14ac:dyDescent="0.25">
      <c r="A37" s="190">
        <v>8</v>
      </c>
      <c r="B37" s="320" t="s">
        <v>501</v>
      </c>
      <c r="C37" s="320"/>
      <c r="D37" s="191"/>
      <c r="E37" s="194">
        <v>524.4</v>
      </c>
      <c r="J37" s="196"/>
      <c r="L37" s="196"/>
    </row>
    <row r="38" spans="1:12" x14ac:dyDescent="0.25">
      <c r="A38" s="190">
        <v>9</v>
      </c>
      <c r="B38" s="320" t="s">
        <v>502</v>
      </c>
      <c r="C38" s="320"/>
      <c r="D38" s="191"/>
      <c r="E38" s="194">
        <f>'[2]факт 2021'!$AB$33</f>
        <v>2218.5257120000001</v>
      </c>
      <c r="J38" s="196"/>
      <c r="L38" s="196"/>
    </row>
    <row r="39" spans="1:12" x14ac:dyDescent="0.25">
      <c r="A39" s="190">
        <v>10</v>
      </c>
      <c r="B39" s="321" t="s">
        <v>602</v>
      </c>
      <c r="C39" s="321"/>
      <c r="D39" s="191"/>
      <c r="E39" s="194">
        <v>24843.1</v>
      </c>
      <c r="L39" s="196"/>
    </row>
    <row r="40" spans="1:12" x14ac:dyDescent="0.25">
      <c r="A40" s="190">
        <v>11</v>
      </c>
      <c r="B40" s="320" t="s">
        <v>504</v>
      </c>
      <c r="C40" s="320"/>
      <c r="D40" s="191"/>
      <c r="E40" s="194">
        <v>73607.661599999978</v>
      </c>
    </row>
    <row r="41" spans="1:12" x14ac:dyDescent="0.25">
      <c r="A41" s="190">
        <v>12</v>
      </c>
      <c r="B41" s="320" t="s">
        <v>505</v>
      </c>
      <c r="C41" s="320"/>
      <c r="D41" s="191"/>
      <c r="E41" s="194">
        <v>80539.33</v>
      </c>
    </row>
    <row r="42" spans="1:12" x14ac:dyDescent="0.25">
      <c r="A42" s="190">
        <v>13</v>
      </c>
      <c r="B42" s="320" t="s">
        <v>506</v>
      </c>
      <c r="C42" s="320"/>
      <c r="D42" s="191"/>
      <c r="E42" s="194">
        <v>69316.631999999998</v>
      </c>
    </row>
    <row r="43" spans="1:12" x14ac:dyDescent="0.25">
      <c r="A43" s="190">
        <v>14</v>
      </c>
      <c r="B43" s="320" t="s">
        <v>512</v>
      </c>
      <c r="C43" s="320"/>
      <c r="D43" s="191"/>
      <c r="E43" s="194">
        <v>3960.9503999999997</v>
      </c>
    </row>
    <row r="44" spans="1:12" x14ac:dyDescent="0.25">
      <c r="A44" s="190">
        <v>15</v>
      </c>
      <c r="B44" s="320" t="s">
        <v>507</v>
      </c>
      <c r="C44" s="320"/>
      <c r="D44" s="191"/>
      <c r="E44" s="194">
        <v>40329.86</v>
      </c>
      <c r="L44" s="196"/>
    </row>
    <row r="45" spans="1:12" x14ac:dyDescent="0.25">
      <c r="A45" s="190">
        <v>16</v>
      </c>
      <c r="B45" s="320" t="s">
        <v>56</v>
      </c>
      <c r="C45" s="320"/>
      <c r="D45" s="191"/>
      <c r="E45" s="194">
        <v>150248.76999999999</v>
      </c>
      <c r="L45" s="196"/>
    </row>
    <row r="46" spans="1:12" x14ac:dyDescent="0.25">
      <c r="A46" s="190">
        <v>17</v>
      </c>
      <c r="B46" s="322" t="s">
        <v>4</v>
      </c>
      <c r="C46" s="323"/>
      <c r="D46" s="191"/>
      <c r="E46" s="194">
        <v>144244.60999999999</v>
      </c>
    </row>
    <row r="47" spans="1:12" x14ac:dyDescent="0.25">
      <c r="A47" s="190">
        <v>18</v>
      </c>
      <c r="B47" s="320" t="s">
        <v>721</v>
      </c>
      <c r="C47" s="320"/>
      <c r="D47" s="191"/>
      <c r="E47" s="194">
        <f>'[2]факт 2021'!$AW$33</f>
        <v>51748.139199999998</v>
      </c>
      <c r="J47" s="196"/>
      <c r="L47" s="196"/>
    </row>
    <row r="48" spans="1:12" x14ac:dyDescent="0.25">
      <c r="A48" s="190">
        <v>19</v>
      </c>
      <c r="B48" s="319" t="s">
        <v>130</v>
      </c>
      <c r="C48" s="319"/>
      <c r="D48" s="191"/>
      <c r="E48" s="197">
        <f>SUM(E30:E47)</f>
        <v>818172.11011199991</v>
      </c>
      <c r="J48" s="196"/>
    </row>
    <row r="49" spans="1:10" x14ac:dyDescent="0.25">
      <c r="A49" s="190">
        <v>20</v>
      </c>
      <c r="B49" s="319" t="s">
        <v>131</v>
      </c>
      <c r="C49" s="319"/>
      <c r="D49" s="191"/>
      <c r="E49" s="197">
        <f>E19+B21</f>
        <v>797275.3</v>
      </c>
      <c r="J49" s="198"/>
    </row>
    <row r="50" spans="1:10" x14ac:dyDescent="0.25">
      <c r="F50" s="199"/>
    </row>
    <row r="51" spans="1:10" x14ac:dyDescent="0.25">
      <c r="A51" s="189" t="s">
        <v>32</v>
      </c>
      <c r="B51" s="173" t="s">
        <v>557</v>
      </c>
    </row>
    <row r="52" spans="1:10" x14ac:dyDescent="0.25">
      <c r="B52" s="173" t="s">
        <v>37</v>
      </c>
    </row>
    <row r="53" spans="1:10" x14ac:dyDescent="0.25">
      <c r="A53" s="200" t="s">
        <v>27</v>
      </c>
      <c r="B53" s="201" t="s">
        <v>41</v>
      </c>
      <c r="C53" s="202" t="s">
        <v>44</v>
      </c>
      <c r="D53" s="202"/>
      <c r="E53" s="202" t="s">
        <v>45</v>
      </c>
    </row>
    <row r="54" spans="1:10" x14ac:dyDescent="0.25">
      <c r="A54" s="202" t="s">
        <v>9</v>
      </c>
      <c r="B54" s="195"/>
      <c r="C54" s="195"/>
      <c r="D54" s="195"/>
      <c r="E54" s="195"/>
    </row>
    <row r="55" spans="1:10" x14ac:dyDescent="0.25">
      <c r="A55" s="203"/>
      <c r="B55" s="195"/>
      <c r="C55" s="195"/>
      <c r="D55" s="195"/>
      <c r="E55" s="195"/>
    </row>
    <row r="57" spans="1:10" x14ac:dyDescent="0.25">
      <c r="A57" s="189" t="s">
        <v>33</v>
      </c>
      <c r="B57" s="189" t="s">
        <v>46</v>
      </c>
      <c r="C57" s="189"/>
      <c r="D57" s="189"/>
      <c r="E57" s="189"/>
      <c r="F57" s="189"/>
    </row>
    <row r="58" spans="1:10" x14ac:dyDescent="0.25">
      <c r="B58" s="189" t="s">
        <v>47</v>
      </c>
      <c r="C58" s="189"/>
      <c r="D58" s="189"/>
      <c r="E58" s="189"/>
      <c r="F58" s="189"/>
    </row>
    <row r="59" spans="1:10" x14ac:dyDescent="0.25">
      <c r="B59" s="189" t="s">
        <v>48</v>
      </c>
      <c r="C59" s="189"/>
      <c r="D59" s="189"/>
      <c r="E59" s="189"/>
      <c r="F59" s="189"/>
    </row>
    <row r="60" spans="1:10" x14ac:dyDescent="0.25">
      <c r="B60" s="168" t="s">
        <v>57</v>
      </c>
    </row>
    <row r="61" spans="1:10" x14ac:dyDescent="0.25">
      <c r="B61" s="168" t="s">
        <v>50</v>
      </c>
    </row>
    <row r="62" spans="1:10" x14ac:dyDescent="0.25">
      <c r="B62" s="168" t="s">
        <v>51</v>
      </c>
    </row>
    <row r="66" spans="2:2" x14ac:dyDescent="0.25">
      <c r="B66" s="168" t="s">
        <v>642</v>
      </c>
    </row>
  </sheetData>
  <mergeCells count="24">
    <mergeCell ref="B37:C37"/>
    <mergeCell ref="B5:E5"/>
    <mergeCell ref="B9:C9"/>
    <mergeCell ref="B10:E10"/>
    <mergeCell ref="B11:F11"/>
    <mergeCell ref="B12:F12"/>
    <mergeCell ref="B29:C29"/>
    <mergeCell ref="B31:C31"/>
    <mergeCell ref="B32:C32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pageMargins left="0.69930555555555596" right="0.69930555555555596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E0A2-3531-4844-9971-AE4098887A93}">
  <sheetPr>
    <tabColor rgb="FFFF0000"/>
  </sheetPr>
  <dimension ref="A1:L72"/>
  <sheetViews>
    <sheetView topLeftCell="A52" workbookViewId="0">
      <selection activeCell="J13" sqref="J13"/>
    </sheetView>
  </sheetViews>
  <sheetFormatPr defaultRowHeight="15" x14ac:dyDescent="0.25"/>
  <cols>
    <col min="1" max="1" width="4.5703125" style="4" customWidth="1"/>
    <col min="2" max="2" width="41.85546875" style="4" customWidth="1"/>
    <col min="3" max="3" width="11.42578125" style="4" customWidth="1"/>
    <col min="4" max="4" width="10.140625" style="4" customWidth="1"/>
    <col min="5" max="5" width="11.5703125" style="4" customWidth="1"/>
    <col min="6" max="6" width="10" style="4" customWidth="1"/>
    <col min="7" max="9" width="9.140625" style="4"/>
    <col min="10" max="10" width="9.5703125" style="4" bestFit="1" customWidth="1"/>
    <col min="11" max="11" width="9.140625" style="4"/>
    <col min="12" max="12" width="9.5703125" style="4" bestFit="1" customWidth="1"/>
    <col min="13" max="13" width="45.140625" style="4" customWidth="1"/>
    <col min="14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154</v>
      </c>
      <c r="C5" s="300"/>
      <c r="D5" s="300"/>
      <c r="E5" s="300"/>
    </row>
    <row r="6" spans="1:6" x14ac:dyDescent="0.25">
      <c r="A6" s="5"/>
      <c r="B6" s="57"/>
      <c r="C6" s="57"/>
      <c r="D6" s="57"/>
      <c r="E6" s="57"/>
    </row>
    <row r="7" spans="1:6" ht="17.25" customHeight="1" x14ac:dyDescent="0.25">
      <c r="A7" s="5" t="s">
        <v>9</v>
      </c>
      <c r="B7" s="57" t="s">
        <v>10</v>
      </c>
      <c r="C7" s="57"/>
      <c r="D7" s="57"/>
      <c r="E7" s="57"/>
    </row>
    <row r="8" spans="1:6" ht="18.75" customHeight="1" x14ac:dyDescent="0.25">
      <c r="A8" s="5"/>
      <c r="B8" s="58" t="s">
        <v>129</v>
      </c>
      <c r="C8" s="57"/>
      <c r="D8" s="57"/>
      <c r="E8" s="57"/>
    </row>
    <row r="9" spans="1:6" x14ac:dyDescent="0.25">
      <c r="A9" s="5"/>
      <c r="B9" s="301" t="s">
        <v>11</v>
      </c>
      <c r="C9" s="301"/>
      <c r="D9" s="57"/>
      <c r="E9" s="57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95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132</v>
      </c>
      <c r="C13" s="11"/>
      <c r="D13" s="59"/>
      <c r="E13" s="50">
        <v>203031.13</v>
      </c>
    </row>
    <row r="14" spans="1:6" x14ac:dyDescent="0.25">
      <c r="A14" s="12" t="s">
        <v>14</v>
      </c>
      <c r="B14" s="11" t="s">
        <v>525</v>
      </c>
      <c r="C14" s="11"/>
      <c r="D14" s="59"/>
      <c r="E14" s="10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12" x14ac:dyDescent="0.25">
      <c r="A17" s="12"/>
      <c r="B17" s="15" t="s">
        <v>18</v>
      </c>
      <c r="C17" s="16"/>
      <c r="D17" s="17"/>
      <c r="E17" s="51">
        <v>762343.9</v>
      </c>
    </row>
    <row r="18" spans="1:12" x14ac:dyDescent="0.25">
      <c r="A18" s="12"/>
      <c r="B18" s="15" t="s">
        <v>19</v>
      </c>
      <c r="C18" s="16"/>
      <c r="D18" s="17"/>
      <c r="E18" s="51">
        <v>765184.56</v>
      </c>
    </row>
    <row r="19" spans="1:12" x14ac:dyDescent="0.25">
      <c r="A19" s="12"/>
      <c r="B19" s="15" t="s">
        <v>20</v>
      </c>
      <c r="C19" s="16"/>
      <c r="D19" s="17"/>
      <c r="E19" s="18">
        <v>765184.56</v>
      </c>
    </row>
    <row r="20" spans="1:12" x14ac:dyDescent="0.25">
      <c r="A20" s="12"/>
      <c r="B20" s="14" t="s">
        <v>21</v>
      </c>
      <c r="C20" s="11"/>
      <c r="D20" s="11"/>
      <c r="E20" s="1"/>
    </row>
    <row r="21" spans="1:12" x14ac:dyDescent="0.25">
      <c r="A21" s="12"/>
      <c r="B21" s="59">
        <v>372636.45</v>
      </c>
      <c r="C21" s="11"/>
      <c r="D21" s="11"/>
      <c r="E21" s="1"/>
    </row>
    <row r="22" spans="1:12" x14ac:dyDescent="0.25">
      <c r="A22" s="12"/>
      <c r="B22" s="14" t="s">
        <v>55</v>
      </c>
      <c r="C22" s="11"/>
      <c r="D22" s="11"/>
      <c r="E22" s="1"/>
    </row>
    <row r="23" spans="1:12" x14ac:dyDescent="0.25">
      <c r="A23" s="12"/>
      <c r="B23" s="21" t="s">
        <v>356</v>
      </c>
      <c r="C23" s="22"/>
      <c r="D23" s="23"/>
      <c r="E23" s="24">
        <v>31515.87</v>
      </c>
    </row>
    <row r="24" spans="1:12" x14ac:dyDescent="0.25">
      <c r="A24" s="12"/>
      <c r="B24" s="21" t="s">
        <v>357</v>
      </c>
      <c r="C24" s="22"/>
      <c r="D24" s="23"/>
      <c r="E24" s="24">
        <v>19919.84</v>
      </c>
    </row>
    <row r="25" spans="1:12" x14ac:dyDescent="0.25">
      <c r="A25" s="12"/>
      <c r="B25" s="21" t="s">
        <v>358</v>
      </c>
      <c r="C25" s="22"/>
      <c r="D25" s="23"/>
      <c r="E25" s="24">
        <v>60430.84</v>
      </c>
    </row>
    <row r="26" spans="1:12" x14ac:dyDescent="0.25">
      <c r="A26" s="12" t="s">
        <v>24</v>
      </c>
      <c r="B26" s="11" t="s">
        <v>38</v>
      </c>
      <c r="C26" s="11"/>
      <c r="D26" s="11"/>
      <c r="E26" s="2"/>
      <c r="F26" s="25"/>
    </row>
    <row r="27" spans="1:12" x14ac:dyDescent="0.25">
      <c r="A27" s="12"/>
      <c r="B27" s="11" t="s">
        <v>40</v>
      </c>
      <c r="C27" s="11"/>
      <c r="D27" s="11"/>
      <c r="E27" s="2"/>
      <c r="F27" s="25"/>
    </row>
    <row r="28" spans="1:12" x14ac:dyDescent="0.25">
      <c r="A28" s="12"/>
      <c r="B28" s="11" t="s">
        <v>39</v>
      </c>
      <c r="C28" s="11"/>
      <c r="D28" s="11"/>
      <c r="E28" s="1"/>
    </row>
    <row r="29" spans="1:12" x14ac:dyDescent="0.25">
      <c r="A29" s="26" t="s">
        <v>27</v>
      </c>
      <c r="B29" s="302" t="s">
        <v>28</v>
      </c>
      <c r="C29" s="303"/>
      <c r="D29" s="27"/>
      <c r="E29" s="27" t="s">
        <v>29</v>
      </c>
    </row>
    <row r="30" spans="1:12" x14ac:dyDescent="0.25">
      <c r="A30" s="26">
        <v>1</v>
      </c>
      <c r="B30" s="74" t="s">
        <v>30</v>
      </c>
      <c r="C30" s="75"/>
      <c r="D30" s="27"/>
      <c r="E30" s="29">
        <v>74778.740000000005</v>
      </c>
      <c r="L30" s="33"/>
    </row>
    <row r="31" spans="1:12" x14ac:dyDescent="0.25">
      <c r="A31" s="26">
        <v>2</v>
      </c>
      <c r="B31" s="299" t="s">
        <v>498</v>
      </c>
      <c r="C31" s="299"/>
      <c r="D31" s="27"/>
      <c r="E31" s="159">
        <v>4869.072000000001</v>
      </c>
    </row>
    <row r="32" spans="1:12" x14ac:dyDescent="0.25">
      <c r="A32" s="26">
        <v>3</v>
      </c>
      <c r="B32" s="295" t="s">
        <v>499</v>
      </c>
      <c r="C32" s="295"/>
      <c r="D32" s="27"/>
      <c r="E32" s="29">
        <v>21481.200000000001</v>
      </c>
    </row>
    <row r="33" spans="1:12" x14ac:dyDescent="0.25">
      <c r="A33" s="26">
        <v>4</v>
      </c>
      <c r="B33" s="30" t="s">
        <v>500</v>
      </c>
      <c r="C33" s="30"/>
      <c r="D33" s="27"/>
      <c r="E33" s="29">
        <v>5728.3200000000006</v>
      </c>
    </row>
    <row r="34" spans="1:12" x14ac:dyDescent="0.25">
      <c r="A34" s="26">
        <v>5</v>
      </c>
      <c r="B34" s="295" t="s">
        <v>2</v>
      </c>
      <c r="C34" s="295"/>
      <c r="D34" s="27"/>
      <c r="E34" s="159">
        <v>1588.51</v>
      </c>
      <c r="J34" s="160"/>
      <c r="L34" s="160"/>
    </row>
    <row r="35" spans="1:12" x14ac:dyDescent="0.25">
      <c r="A35" s="26">
        <v>6</v>
      </c>
      <c r="B35" s="295" t="s">
        <v>3</v>
      </c>
      <c r="C35" s="295"/>
      <c r="D35" s="27"/>
      <c r="E35" s="159">
        <v>2530</v>
      </c>
      <c r="J35" s="160"/>
      <c r="L35" s="160"/>
    </row>
    <row r="36" spans="1:12" x14ac:dyDescent="0.25">
      <c r="A36" s="26">
        <v>7</v>
      </c>
      <c r="B36" s="299" t="s">
        <v>31</v>
      </c>
      <c r="C36" s="299"/>
      <c r="D36" s="27"/>
      <c r="E36" s="159">
        <v>18617.04</v>
      </c>
    </row>
    <row r="37" spans="1:12" x14ac:dyDescent="0.25">
      <c r="A37" s="26">
        <v>8</v>
      </c>
      <c r="B37" s="295" t="s">
        <v>501</v>
      </c>
      <c r="C37" s="295"/>
      <c r="D37" s="27"/>
      <c r="E37" s="29">
        <v>524.4</v>
      </c>
      <c r="J37" s="33"/>
      <c r="L37" s="33"/>
    </row>
    <row r="38" spans="1:12" x14ac:dyDescent="0.25">
      <c r="A38" s="26">
        <v>9</v>
      </c>
      <c r="B38" s="295" t="s">
        <v>502</v>
      </c>
      <c r="C38" s="295"/>
      <c r="D38" s="27"/>
      <c r="E38" s="29">
        <f>'[2]факт 2021'!$AB$34</f>
        <v>1971.8368800000001</v>
      </c>
      <c r="J38" s="33"/>
      <c r="L38" s="33"/>
    </row>
    <row r="39" spans="1:12" x14ac:dyDescent="0.25">
      <c r="A39" s="26">
        <v>10</v>
      </c>
      <c r="B39" s="299" t="s">
        <v>503</v>
      </c>
      <c r="C39" s="299"/>
      <c r="D39" s="27"/>
      <c r="E39" s="29">
        <v>572.83000000000004</v>
      </c>
      <c r="L39" s="33"/>
    </row>
    <row r="40" spans="1:12" x14ac:dyDescent="0.25">
      <c r="A40" s="26">
        <v>11</v>
      </c>
      <c r="B40" s="295" t="s">
        <v>504</v>
      </c>
      <c r="C40" s="295"/>
      <c r="D40" s="27"/>
      <c r="E40" s="29">
        <v>85718.86</v>
      </c>
      <c r="L40" s="33"/>
    </row>
    <row r="41" spans="1:12" x14ac:dyDescent="0.25">
      <c r="A41" s="26">
        <v>12</v>
      </c>
      <c r="B41" s="295" t="s">
        <v>505</v>
      </c>
      <c r="C41" s="295"/>
      <c r="D41" s="27"/>
      <c r="E41" s="29">
        <v>87356.88</v>
      </c>
    </row>
    <row r="42" spans="1:12" x14ac:dyDescent="0.25">
      <c r="A42" s="26">
        <v>13</v>
      </c>
      <c r="B42" s="295" t="s">
        <v>506</v>
      </c>
      <c r="C42" s="295"/>
      <c r="D42" s="27"/>
      <c r="E42" s="29">
        <v>80811.08</v>
      </c>
      <c r="L42" s="33"/>
    </row>
    <row r="43" spans="1:12" x14ac:dyDescent="0.25">
      <c r="A43" s="26">
        <v>14</v>
      </c>
      <c r="B43" s="297" t="s">
        <v>722</v>
      </c>
      <c r="C43" s="298"/>
      <c r="D43" s="27"/>
      <c r="E43" s="29">
        <v>5405.55</v>
      </c>
      <c r="L43" s="33"/>
    </row>
    <row r="44" spans="1:12" x14ac:dyDescent="0.25">
      <c r="A44" s="26">
        <v>15</v>
      </c>
      <c r="B44" s="295" t="s">
        <v>512</v>
      </c>
      <c r="C44" s="295"/>
      <c r="D44" s="27"/>
      <c r="E44" s="29">
        <v>3436.9920000000002</v>
      </c>
    </row>
    <row r="45" spans="1:12" x14ac:dyDescent="0.25">
      <c r="A45" s="26">
        <v>16</v>
      </c>
      <c r="B45" s="295" t="s">
        <v>507</v>
      </c>
      <c r="C45" s="295"/>
      <c r="D45" s="27"/>
      <c r="E45" s="29">
        <v>252318.75</v>
      </c>
      <c r="J45" s="33"/>
      <c r="L45" s="33"/>
    </row>
    <row r="46" spans="1:12" x14ac:dyDescent="0.25">
      <c r="A46" s="26">
        <v>17</v>
      </c>
      <c r="B46" s="297" t="s">
        <v>602</v>
      </c>
      <c r="C46" s="298"/>
      <c r="D46" s="27"/>
      <c r="E46" s="29">
        <v>36765.050000000003</v>
      </c>
      <c r="J46" s="33"/>
      <c r="L46" s="33"/>
    </row>
    <row r="47" spans="1:12" x14ac:dyDescent="0.25">
      <c r="A47" s="26">
        <v>18</v>
      </c>
      <c r="B47" s="295" t="s">
        <v>56</v>
      </c>
      <c r="C47" s="295"/>
      <c r="D47" s="27"/>
      <c r="E47" s="29">
        <v>150724.06</v>
      </c>
      <c r="L47" s="33"/>
    </row>
    <row r="48" spans="1:12" x14ac:dyDescent="0.25">
      <c r="A48" s="26">
        <v>19</v>
      </c>
      <c r="B48" s="297" t="s">
        <v>4</v>
      </c>
      <c r="C48" s="298"/>
      <c r="D48" s="27"/>
      <c r="E48" s="29">
        <v>125163.79</v>
      </c>
    </row>
    <row r="49" spans="1:12" x14ac:dyDescent="0.25">
      <c r="A49" s="26">
        <v>20</v>
      </c>
      <c r="B49" s="295" t="s">
        <v>721</v>
      </c>
      <c r="C49" s="295"/>
      <c r="D49" s="27"/>
      <c r="E49" s="29">
        <f>'[2]факт 2021'!$AW$34</f>
        <v>45994.008000000002</v>
      </c>
      <c r="L49" s="33"/>
    </row>
    <row r="50" spans="1:12" x14ac:dyDescent="0.25">
      <c r="A50" s="26">
        <v>21</v>
      </c>
      <c r="B50" s="296" t="s">
        <v>130</v>
      </c>
      <c r="C50" s="296"/>
      <c r="D50" s="27"/>
      <c r="E50" s="80">
        <f>SUM(E30:E49)</f>
        <v>1006356.9688800002</v>
      </c>
      <c r="J50" s="33"/>
    </row>
    <row r="51" spans="1:12" x14ac:dyDescent="0.25">
      <c r="A51" s="26">
        <v>22</v>
      </c>
      <c r="B51" s="296" t="s">
        <v>131</v>
      </c>
      <c r="C51" s="296"/>
      <c r="D51" s="27"/>
      <c r="E51" s="80">
        <f>E19+B21</f>
        <v>1137821.01</v>
      </c>
      <c r="J51" s="204"/>
    </row>
    <row r="52" spans="1:12" x14ac:dyDescent="0.25">
      <c r="A52" s="25" t="s">
        <v>32</v>
      </c>
      <c r="B52" s="11" t="s">
        <v>36</v>
      </c>
      <c r="F52" s="9"/>
    </row>
    <row r="53" spans="1:12" x14ac:dyDescent="0.25">
      <c r="B53" s="11" t="s">
        <v>37</v>
      </c>
      <c r="F53" s="9"/>
    </row>
    <row r="54" spans="1:12" x14ac:dyDescent="0.25">
      <c r="A54" s="38" t="s">
        <v>27</v>
      </c>
      <c r="B54" s="39" t="s">
        <v>41</v>
      </c>
      <c r="C54" s="205" t="s">
        <v>44</v>
      </c>
      <c r="D54" s="205"/>
      <c r="E54" s="206" t="s">
        <v>45</v>
      </c>
      <c r="F54" s="9"/>
    </row>
    <row r="55" spans="1:12" x14ac:dyDescent="0.25">
      <c r="A55" s="206" t="s">
        <v>9</v>
      </c>
      <c r="B55" s="207" t="s">
        <v>723</v>
      </c>
      <c r="C55" s="205" t="s">
        <v>530</v>
      </c>
      <c r="D55" s="56"/>
      <c r="E55" s="79">
        <v>12470</v>
      </c>
      <c r="F55" s="9"/>
    </row>
    <row r="56" spans="1:12" x14ac:dyDescent="0.25">
      <c r="A56" s="206" t="s">
        <v>13</v>
      </c>
      <c r="B56" s="207" t="s">
        <v>724</v>
      </c>
      <c r="C56" s="205" t="s">
        <v>534</v>
      </c>
      <c r="D56" s="56"/>
      <c r="E56" s="79">
        <v>20900</v>
      </c>
      <c r="F56" s="9"/>
    </row>
    <row r="57" spans="1:12" x14ac:dyDescent="0.25">
      <c r="A57" s="208">
        <v>3</v>
      </c>
      <c r="B57" s="209" t="s">
        <v>725</v>
      </c>
      <c r="C57" s="210" t="s">
        <v>569</v>
      </c>
      <c r="D57" s="30"/>
      <c r="E57" s="43">
        <v>106271</v>
      </c>
      <c r="F57" s="9"/>
    </row>
    <row r="58" spans="1:12" x14ac:dyDescent="0.25">
      <c r="A58" s="208">
        <v>4</v>
      </c>
      <c r="B58" s="209" t="s">
        <v>726</v>
      </c>
      <c r="C58" s="210" t="s">
        <v>591</v>
      </c>
      <c r="D58" s="30"/>
      <c r="E58" s="43">
        <v>11770</v>
      </c>
      <c r="F58" s="9"/>
    </row>
    <row r="59" spans="1:12" x14ac:dyDescent="0.25">
      <c r="A59" s="208">
        <v>5</v>
      </c>
      <c r="B59" s="211" t="s">
        <v>727</v>
      </c>
      <c r="C59" s="209" t="s">
        <v>578</v>
      </c>
      <c r="D59" s="210"/>
      <c r="E59" s="43">
        <v>3450</v>
      </c>
      <c r="G59" s="9"/>
    </row>
    <row r="60" spans="1:12" x14ac:dyDescent="0.25">
      <c r="A60" s="208">
        <v>6</v>
      </c>
      <c r="B60" s="209" t="s">
        <v>728</v>
      </c>
      <c r="C60" s="210" t="s">
        <v>578</v>
      </c>
      <c r="D60" s="30"/>
      <c r="E60" s="43">
        <v>6600</v>
      </c>
      <c r="F60" s="9"/>
    </row>
    <row r="61" spans="1:12" x14ac:dyDescent="0.25">
      <c r="A61" s="208"/>
      <c r="B61" s="209"/>
      <c r="C61" s="210"/>
      <c r="D61" s="30"/>
      <c r="E61" s="43"/>
      <c r="F61" s="9"/>
    </row>
    <row r="62" spans="1:12" x14ac:dyDescent="0.25">
      <c r="A62" s="30"/>
      <c r="B62" s="209"/>
      <c r="C62" s="210"/>
      <c r="D62" s="30"/>
      <c r="E62" s="43"/>
      <c r="F62" s="9"/>
    </row>
    <row r="63" spans="1:12" x14ac:dyDescent="0.25">
      <c r="A63" s="25">
        <v>7</v>
      </c>
      <c r="B63" s="25" t="s">
        <v>46</v>
      </c>
      <c r="C63" s="25"/>
      <c r="D63" s="25"/>
      <c r="E63" s="25"/>
      <c r="F63" s="25"/>
    </row>
    <row r="64" spans="1:12" x14ac:dyDescent="0.25">
      <c r="B64" s="25" t="s">
        <v>47</v>
      </c>
      <c r="C64" s="25"/>
      <c r="D64" s="25"/>
      <c r="E64" s="25"/>
      <c r="F64" s="25"/>
    </row>
    <row r="65" spans="2:6" x14ac:dyDescent="0.25">
      <c r="B65" s="25" t="s">
        <v>48</v>
      </c>
      <c r="C65" s="25"/>
      <c r="D65" s="25"/>
      <c r="E65" s="25"/>
      <c r="F65" s="25"/>
    </row>
    <row r="66" spans="2:6" x14ac:dyDescent="0.25">
      <c r="B66" s="212" t="s">
        <v>84</v>
      </c>
      <c r="C66" s="212"/>
      <c r="D66" s="212"/>
      <c r="E66" s="212"/>
      <c r="F66" s="212"/>
    </row>
    <row r="67" spans="2:6" x14ac:dyDescent="0.25">
      <c r="B67" s="212" t="s">
        <v>50</v>
      </c>
      <c r="C67" s="212"/>
      <c r="D67" s="212"/>
      <c r="E67" s="212"/>
      <c r="F67" s="212"/>
    </row>
    <row r="68" spans="2:6" x14ac:dyDescent="0.25">
      <c r="B68" s="212" t="s">
        <v>51</v>
      </c>
      <c r="C68" s="212"/>
      <c r="D68" s="212"/>
      <c r="E68" s="212"/>
      <c r="F68" s="212"/>
    </row>
    <row r="69" spans="2:6" x14ac:dyDescent="0.25">
      <c r="B69" s="212"/>
    </row>
    <row r="72" spans="2:6" x14ac:dyDescent="0.25">
      <c r="B72" s="212" t="s">
        <v>186</v>
      </c>
    </row>
  </sheetData>
  <mergeCells count="26">
    <mergeCell ref="B29:C29"/>
    <mergeCell ref="B5:E5"/>
    <mergeCell ref="B9:C9"/>
    <mergeCell ref="B10:E10"/>
    <mergeCell ref="B11:F11"/>
    <mergeCell ref="B12:F12"/>
    <mergeCell ref="B43:C43"/>
    <mergeCell ref="B31:C31"/>
    <mergeCell ref="B32:C3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0"/>
    <mergeCell ref="B51:C51"/>
    <mergeCell ref="B44:C44"/>
    <mergeCell ref="B45:C45"/>
    <mergeCell ref="B46:C46"/>
    <mergeCell ref="B47:C47"/>
    <mergeCell ref="B48:C48"/>
    <mergeCell ref="B49:C49"/>
  </mergeCells>
  <pageMargins left="0.69930555555555596" right="0.6993055555555559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9E53D-B6DC-499D-960B-C03881ED6837}">
  <sheetPr>
    <tabColor rgb="FFFF0000"/>
  </sheetPr>
  <dimension ref="A1:L81"/>
  <sheetViews>
    <sheetView workbookViewId="0">
      <selection activeCell="M54" sqref="M54"/>
    </sheetView>
  </sheetViews>
  <sheetFormatPr defaultRowHeight="15" x14ac:dyDescent="0.25"/>
  <cols>
    <col min="1" max="1" width="4.5703125" style="4" customWidth="1"/>
    <col min="2" max="2" width="41.85546875" style="4" customWidth="1"/>
    <col min="3" max="3" width="11.42578125" style="4" customWidth="1"/>
    <col min="4" max="4" width="10.140625" style="4" customWidth="1"/>
    <col min="5" max="5" width="11.42578125" style="4" customWidth="1"/>
    <col min="6" max="6" width="10" style="4" customWidth="1"/>
    <col min="7" max="12" width="9.140625" style="4"/>
    <col min="13" max="13" width="45.140625" style="4" customWidth="1"/>
    <col min="14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155</v>
      </c>
      <c r="C5" s="300"/>
      <c r="D5" s="300"/>
      <c r="E5" s="300"/>
    </row>
    <row r="6" spans="1:6" x14ac:dyDescent="0.25">
      <c r="A6" s="5"/>
      <c r="B6" s="57"/>
      <c r="C6" s="57"/>
      <c r="D6" s="57"/>
      <c r="E6" s="57"/>
    </row>
    <row r="7" spans="1:6" ht="17.25" customHeight="1" x14ac:dyDescent="0.25">
      <c r="A7" s="5" t="s">
        <v>9</v>
      </c>
      <c r="B7" s="57" t="s">
        <v>10</v>
      </c>
      <c r="C7" s="57"/>
      <c r="D7" s="57"/>
      <c r="E7" s="57"/>
    </row>
    <row r="8" spans="1:6" ht="18.75" customHeight="1" x14ac:dyDescent="0.25">
      <c r="A8" s="5"/>
      <c r="B8" s="58" t="s">
        <v>129</v>
      </c>
      <c r="C8" s="57"/>
      <c r="D8" s="57"/>
      <c r="E8" s="57"/>
    </row>
    <row r="9" spans="1:6" x14ac:dyDescent="0.25">
      <c r="A9" s="5"/>
      <c r="B9" s="301" t="s">
        <v>11</v>
      </c>
      <c r="C9" s="301"/>
      <c r="D9" s="57"/>
      <c r="E9" s="57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96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355</v>
      </c>
      <c r="C13" s="11"/>
      <c r="D13" s="59"/>
      <c r="E13" s="72">
        <v>273018.45</v>
      </c>
    </row>
    <row r="14" spans="1:6" x14ac:dyDescent="0.25">
      <c r="A14" s="12" t="s">
        <v>14</v>
      </c>
      <c r="B14" s="11" t="s">
        <v>572</v>
      </c>
      <c r="C14" s="11"/>
      <c r="D14" s="59"/>
      <c r="E14" s="72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6" x14ac:dyDescent="0.25">
      <c r="A17" s="12"/>
      <c r="B17" s="15" t="s">
        <v>18</v>
      </c>
      <c r="C17" s="16"/>
      <c r="D17" s="17"/>
      <c r="E17" s="51">
        <v>525291.31000000006</v>
      </c>
    </row>
    <row r="18" spans="1:6" x14ac:dyDescent="0.25">
      <c r="A18" s="12"/>
      <c r="B18" s="15" t="s">
        <v>19</v>
      </c>
      <c r="C18" s="16"/>
      <c r="D18" s="17"/>
      <c r="E18" s="51">
        <v>505183.35</v>
      </c>
    </row>
    <row r="19" spans="1:6" x14ac:dyDescent="0.25">
      <c r="A19" s="12"/>
      <c r="B19" s="15" t="s">
        <v>20</v>
      </c>
      <c r="C19" s="16"/>
      <c r="D19" s="17"/>
      <c r="E19" s="18">
        <v>505183.35</v>
      </c>
    </row>
    <row r="20" spans="1:6" x14ac:dyDescent="0.25">
      <c r="A20" s="12"/>
      <c r="B20" s="14" t="s">
        <v>21</v>
      </c>
      <c r="C20" s="11"/>
      <c r="D20" s="11"/>
      <c r="E20" s="1"/>
    </row>
    <row r="21" spans="1:6" x14ac:dyDescent="0.25">
      <c r="A21" s="12"/>
      <c r="B21" s="59">
        <v>12633.33</v>
      </c>
      <c r="C21" s="11"/>
      <c r="D21" s="11"/>
      <c r="E21" s="1"/>
    </row>
    <row r="22" spans="1:6" x14ac:dyDescent="0.25">
      <c r="A22" s="12"/>
      <c r="B22" s="14" t="s">
        <v>55</v>
      </c>
      <c r="C22" s="11"/>
      <c r="D22" s="11"/>
      <c r="E22" s="1"/>
    </row>
    <row r="23" spans="1:6" x14ac:dyDescent="0.25">
      <c r="A23" s="12"/>
      <c r="B23" s="21" t="s">
        <v>359</v>
      </c>
      <c r="C23" s="22"/>
      <c r="D23" s="23"/>
      <c r="E23" s="24">
        <v>31118.2</v>
      </c>
    </row>
    <row r="24" spans="1:6" x14ac:dyDescent="0.25">
      <c r="A24" s="12"/>
      <c r="B24" s="21" t="s">
        <v>360</v>
      </c>
      <c r="C24" s="22"/>
      <c r="D24" s="23"/>
      <c r="E24" s="24">
        <v>96845.09</v>
      </c>
    </row>
    <row r="25" spans="1:6" x14ac:dyDescent="0.25">
      <c r="A25" s="12"/>
      <c r="B25" s="21" t="s">
        <v>361</v>
      </c>
      <c r="C25" s="22"/>
      <c r="D25" s="23"/>
      <c r="E25" s="24">
        <v>11812.84</v>
      </c>
    </row>
    <row r="26" spans="1:6" x14ac:dyDescent="0.25">
      <c r="A26" s="12"/>
      <c r="B26" s="21" t="s">
        <v>362</v>
      </c>
      <c r="C26" s="22"/>
      <c r="D26" s="23"/>
      <c r="E26" s="24">
        <v>41709.85</v>
      </c>
    </row>
    <row r="27" spans="1:6" x14ac:dyDescent="0.25">
      <c r="A27" s="12"/>
      <c r="B27" s="21" t="s">
        <v>363</v>
      </c>
      <c r="C27" s="22"/>
      <c r="D27" s="23"/>
      <c r="E27" s="24">
        <v>31384.42</v>
      </c>
    </row>
    <row r="28" spans="1:6" x14ac:dyDescent="0.25">
      <c r="A28" s="12" t="s">
        <v>24</v>
      </c>
      <c r="B28" s="11" t="s">
        <v>38</v>
      </c>
      <c r="C28" s="11"/>
      <c r="D28" s="11"/>
      <c r="E28" s="2"/>
      <c r="F28" s="25"/>
    </row>
    <row r="29" spans="1:6" x14ac:dyDescent="0.25">
      <c r="A29" s="12"/>
      <c r="B29" s="11" t="s">
        <v>40</v>
      </c>
      <c r="C29" s="11"/>
      <c r="D29" s="11"/>
      <c r="E29" s="2"/>
      <c r="F29" s="25"/>
    </row>
    <row r="30" spans="1:6" x14ac:dyDescent="0.25">
      <c r="A30" s="12"/>
      <c r="B30" s="11" t="s">
        <v>39</v>
      </c>
      <c r="C30" s="11"/>
      <c r="D30" s="11"/>
      <c r="E30" s="1"/>
    </row>
    <row r="31" spans="1:6" x14ac:dyDescent="0.25">
      <c r="A31" s="26" t="s">
        <v>27</v>
      </c>
      <c r="B31" s="302" t="s">
        <v>28</v>
      </c>
      <c r="C31" s="303"/>
      <c r="D31" s="27"/>
      <c r="E31" s="27" t="s">
        <v>29</v>
      </c>
    </row>
    <row r="32" spans="1:6" x14ac:dyDescent="0.25">
      <c r="A32" s="26">
        <v>1</v>
      </c>
      <c r="B32" s="74" t="s">
        <v>30</v>
      </c>
      <c r="C32" s="75"/>
      <c r="D32" s="27"/>
      <c r="E32" s="30">
        <v>86283.599999999991</v>
      </c>
    </row>
    <row r="33" spans="1:12" x14ac:dyDescent="0.25">
      <c r="A33" s="26">
        <v>2</v>
      </c>
      <c r="B33" s="299" t="s">
        <v>498</v>
      </c>
      <c r="C33" s="299"/>
      <c r="D33" s="27"/>
      <c r="E33" s="30">
        <v>4977.8999999999996</v>
      </c>
    </row>
    <row r="34" spans="1:12" x14ac:dyDescent="0.25">
      <c r="A34" s="26">
        <v>3</v>
      </c>
      <c r="B34" s="295" t="s">
        <v>499</v>
      </c>
      <c r="C34" s="295"/>
      <c r="D34" s="27"/>
      <c r="E34" s="30">
        <v>26216.940000000002</v>
      </c>
    </row>
    <row r="35" spans="1:12" x14ac:dyDescent="0.25">
      <c r="A35" s="26">
        <v>4</v>
      </c>
      <c r="B35" s="30" t="s">
        <v>500</v>
      </c>
      <c r="C35" s="30"/>
      <c r="D35" s="27"/>
      <c r="E35" s="30">
        <v>7300.920000000001</v>
      </c>
    </row>
    <row r="36" spans="1:12" x14ac:dyDescent="0.25">
      <c r="A36" s="26">
        <v>5</v>
      </c>
      <c r="B36" s="295" t="s">
        <v>2</v>
      </c>
      <c r="C36" s="295"/>
      <c r="D36" s="27"/>
      <c r="E36" s="30">
        <v>1834.14</v>
      </c>
    </row>
    <row r="37" spans="1:12" x14ac:dyDescent="0.25">
      <c r="A37" s="26">
        <v>6</v>
      </c>
      <c r="B37" s="295" t="s">
        <v>3</v>
      </c>
      <c r="C37" s="295"/>
      <c r="D37" s="27"/>
      <c r="E37" s="30">
        <v>9625</v>
      </c>
    </row>
    <row r="38" spans="1:12" x14ac:dyDescent="0.25">
      <c r="A38" s="26">
        <v>7</v>
      </c>
      <c r="B38" s="299" t="s">
        <v>31</v>
      </c>
      <c r="C38" s="299"/>
      <c r="D38" s="27"/>
      <c r="E38" s="30">
        <v>21570.9</v>
      </c>
    </row>
    <row r="39" spans="1:12" x14ac:dyDescent="0.25">
      <c r="A39" s="26">
        <v>8</v>
      </c>
      <c r="B39" s="295" t="s">
        <v>501</v>
      </c>
      <c r="C39" s="295"/>
      <c r="D39" s="27"/>
      <c r="E39" s="30">
        <v>524.4</v>
      </c>
    </row>
    <row r="40" spans="1:12" x14ac:dyDescent="0.25">
      <c r="A40" s="26">
        <v>9</v>
      </c>
      <c r="B40" s="295" t="s">
        <v>502</v>
      </c>
      <c r="C40" s="295"/>
      <c r="D40" s="27"/>
      <c r="E40" s="29">
        <f>'[2]факт 2021'!$AB$35</f>
        <v>2294.9239299999999</v>
      </c>
      <c r="L40" s="33"/>
    </row>
    <row r="41" spans="1:12" x14ac:dyDescent="0.25">
      <c r="A41" s="26">
        <v>10</v>
      </c>
      <c r="B41" s="299" t="s">
        <v>503</v>
      </c>
      <c r="C41" s="299"/>
      <c r="D41" s="27"/>
      <c r="E41" s="30">
        <v>663.72</v>
      </c>
    </row>
    <row r="42" spans="1:12" x14ac:dyDescent="0.25">
      <c r="A42" s="26">
        <v>11</v>
      </c>
      <c r="B42" s="295" t="s">
        <v>504</v>
      </c>
      <c r="C42" s="295"/>
      <c r="D42" s="27"/>
      <c r="E42" s="30">
        <v>113164.26000000001</v>
      </c>
    </row>
    <row r="43" spans="1:12" x14ac:dyDescent="0.25">
      <c r="A43" s="26">
        <v>12</v>
      </c>
      <c r="B43" s="295" t="s">
        <v>729</v>
      </c>
      <c r="C43" s="295"/>
      <c r="D43" s="27"/>
      <c r="E43" s="29">
        <v>57500</v>
      </c>
      <c r="L43" s="33"/>
    </row>
    <row r="44" spans="1:12" x14ac:dyDescent="0.25">
      <c r="A44" s="26">
        <v>13</v>
      </c>
      <c r="B44" s="295" t="s">
        <v>602</v>
      </c>
      <c r="C44" s="295"/>
      <c r="D44" s="27"/>
      <c r="E44" s="80">
        <v>5292.87</v>
      </c>
      <c r="L44" s="33"/>
    </row>
    <row r="45" spans="1:12" x14ac:dyDescent="0.25">
      <c r="A45" s="26">
        <v>15</v>
      </c>
      <c r="B45" s="295" t="s">
        <v>507</v>
      </c>
      <c r="C45" s="295"/>
      <c r="D45" s="27"/>
      <c r="E45" s="30">
        <v>39933.33</v>
      </c>
    </row>
    <row r="46" spans="1:12" x14ac:dyDescent="0.25">
      <c r="A46" s="26">
        <v>16</v>
      </c>
      <c r="B46" s="295" t="s">
        <v>730</v>
      </c>
      <c r="C46" s="295"/>
      <c r="D46" s="27"/>
      <c r="E46" s="29">
        <v>0</v>
      </c>
    </row>
    <row r="47" spans="1:12" x14ac:dyDescent="0.25">
      <c r="A47" s="26">
        <v>17</v>
      </c>
      <c r="B47" s="297" t="s">
        <v>4</v>
      </c>
      <c r="C47" s="298"/>
      <c r="D47" s="27"/>
      <c r="E47" s="30">
        <v>118474.02</v>
      </c>
    </row>
    <row r="48" spans="1:12" x14ac:dyDescent="0.25">
      <c r="A48" s="26">
        <v>18</v>
      </c>
      <c r="B48" s="295" t="s">
        <v>721</v>
      </c>
      <c r="C48" s="295"/>
      <c r="D48" s="27"/>
      <c r="E48" s="29">
        <f>'[2]факт 2021'!$AW$35</f>
        <v>53530.163</v>
      </c>
      <c r="L48" s="33"/>
    </row>
    <row r="49" spans="1:10" x14ac:dyDescent="0.25">
      <c r="A49" s="26">
        <v>19</v>
      </c>
      <c r="B49" s="296" t="s">
        <v>130</v>
      </c>
      <c r="C49" s="296"/>
      <c r="D49" s="27"/>
      <c r="E49" s="80">
        <f>SUM(E32:E48)</f>
        <v>549187.08692999999</v>
      </c>
    </row>
    <row r="50" spans="1:10" x14ac:dyDescent="0.25">
      <c r="A50" s="26">
        <v>20</v>
      </c>
      <c r="B50" s="296" t="s">
        <v>131</v>
      </c>
      <c r="C50" s="296"/>
      <c r="D50" s="27"/>
      <c r="E50" s="80">
        <f>E19+B21</f>
        <v>517816.68</v>
      </c>
      <c r="J50" s="204"/>
    </row>
    <row r="51" spans="1:10" x14ac:dyDescent="0.25">
      <c r="A51" s="25" t="s">
        <v>32</v>
      </c>
      <c r="B51" s="11" t="s">
        <v>557</v>
      </c>
      <c r="F51" s="19"/>
    </row>
    <row r="52" spans="1:10" x14ac:dyDescent="0.25">
      <c r="B52" s="11" t="s">
        <v>37</v>
      </c>
    </row>
    <row r="53" spans="1:10" x14ac:dyDescent="0.25">
      <c r="A53" s="38" t="s">
        <v>27</v>
      </c>
      <c r="B53" s="39" t="s">
        <v>41</v>
      </c>
      <c r="C53" s="205" t="s">
        <v>44</v>
      </c>
      <c r="D53" s="205"/>
      <c r="E53" s="205" t="s">
        <v>45</v>
      </c>
    </row>
    <row r="54" spans="1:10" x14ac:dyDescent="0.25">
      <c r="A54" s="208" t="s">
        <v>9</v>
      </c>
      <c r="B54" s="210" t="s">
        <v>731</v>
      </c>
      <c r="C54" s="210" t="s">
        <v>530</v>
      </c>
      <c r="D54" s="30"/>
      <c r="E54" s="43">
        <v>4650</v>
      </c>
    </row>
    <row r="55" spans="1:10" x14ac:dyDescent="0.25">
      <c r="A55" s="43">
        <v>2</v>
      </c>
      <c r="B55" s="210" t="s">
        <v>732</v>
      </c>
      <c r="C55" s="210" t="s">
        <v>578</v>
      </c>
      <c r="D55" s="30"/>
      <c r="E55" s="43">
        <v>10500</v>
      </c>
    </row>
    <row r="56" spans="1:10" x14ac:dyDescent="0.25">
      <c r="A56" s="208">
        <v>3</v>
      </c>
      <c r="B56" s="210" t="s">
        <v>733</v>
      </c>
      <c r="C56" s="210" t="s">
        <v>578</v>
      </c>
      <c r="D56" s="30"/>
      <c r="E56" s="43">
        <v>12000</v>
      </c>
    </row>
    <row r="57" spans="1:10" x14ac:dyDescent="0.25">
      <c r="A57" s="43">
        <v>4</v>
      </c>
      <c r="B57" s="210" t="s">
        <v>734</v>
      </c>
      <c r="C57" s="210" t="s">
        <v>65</v>
      </c>
      <c r="D57" s="30"/>
      <c r="E57" s="328">
        <v>24700</v>
      </c>
    </row>
    <row r="58" spans="1:10" x14ac:dyDescent="0.25">
      <c r="A58" s="43"/>
      <c r="B58" s="210" t="s">
        <v>735</v>
      </c>
      <c r="C58" s="210" t="s">
        <v>65</v>
      </c>
      <c r="D58" s="30"/>
      <c r="E58" s="329"/>
    </row>
    <row r="59" spans="1:10" x14ac:dyDescent="0.25">
      <c r="A59" s="43">
        <v>5</v>
      </c>
      <c r="B59" s="210" t="s">
        <v>736</v>
      </c>
      <c r="C59" s="210" t="s">
        <v>66</v>
      </c>
      <c r="D59" s="30"/>
      <c r="E59" s="213">
        <v>3500</v>
      </c>
    </row>
    <row r="60" spans="1:10" x14ac:dyDescent="0.25">
      <c r="A60" s="43">
        <v>6</v>
      </c>
      <c r="B60" s="210" t="s">
        <v>737</v>
      </c>
      <c r="C60" s="210" t="s">
        <v>540</v>
      </c>
      <c r="D60" s="30"/>
      <c r="E60" s="213">
        <v>2850</v>
      </c>
    </row>
    <row r="61" spans="1:10" x14ac:dyDescent="0.25">
      <c r="A61" s="43"/>
      <c r="B61" s="210"/>
      <c r="C61" s="210"/>
      <c r="D61" s="30"/>
      <c r="E61" s="213"/>
    </row>
    <row r="62" spans="1:10" x14ac:dyDescent="0.25">
      <c r="A62" s="25" t="s">
        <v>33</v>
      </c>
      <c r="B62" s="25" t="s">
        <v>46</v>
      </c>
      <c r="C62" s="25"/>
      <c r="D62" s="25"/>
      <c r="E62" s="25"/>
      <c r="F62" s="25"/>
    </row>
    <row r="63" spans="1:10" x14ac:dyDescent="0.25">
      <c r="B63" s="25" t="s">
        <v>47</v>
      </c>
      <c r="C63" s="25"/>
      <c r="D63" s="25"/>
      <c r="E63" s="25"/>
      <c r="F63" s="25"/>
    </row>
    <row r="64" spans="1:10" x14ac:dyDescent="0.25">
      <c r="B64" s="25" t="s">
        <v>48</v>
      </c>
      <c r="C64" s="25"/>
      <c r="D64" s="25"/>
      <c r="E64" s="25"/>
      <c r="F64" s="25"/>
    </row>
    <row r="65" spans="2:2" x14ac:dyDescent="0.25">
      <c r="B65" s="212" t="s">
        <v>555</v>
      </c>
    </row>
    <row r="66" spans="2:2" x14ac:dyDescent="0.25">
      <c r="B66" s="25"/>
    </row>
    <row r="67" spans="2:2" x14ac:dyDescent="0.25">
      <c r="B67" s="25"/>
    </row>
    <row r="68" spans="2:2" x14ac:dyDescent="0.25">
      <c r="B68" s="212" t="s">
        <v>186</v>
      </c>
    </row>
    <row r="81" spans="1:1" x14ac:dyDescent="0.25">
      <c r="A81" s="4" t="s">
        <v>5</v>
      </c>
    </row>
  </sheetData>
  <mergeCells count="24">
    <mergeCell ref="B39:C39"/>
    <mergeCell ref="B5:E5"/>
    <mergeCell ref="B9:C9"/>
    <mergeCell ref="B10:E10"/>
    <mergeCell ref="B11:F11"/>
    <mergeCell ref="B12:F12"/>
    <mergeCell ref="B31:C31"/>
    <mergeCell ref="B33:C33"/>
    <mergeCell ref="B34:C34"/>
    <mergeCell ref="B36:C36"/>
    <mergeCell ref="B37:C37"/>
    <mergeCell ref="B38:C38"/>
    <mergeCell ref="E57:E58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</mergeCells>
  <pageMargins left="0.69930555555555596" right="0.69930555555555596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E389-7720-43BB-A2C0-8439CF46A750}">
  <sheetPr>
    <tabColor rgb="FFFF0000"/>
  </sheetPr>
  <dimension ref="A1:L93"/>
  <sheetViews>
    <sheetView topLeftCell="A64" workbookViewId="0">
      <selection activeCell="H62" sqref="H62"/>
    </sheetView>
  </sheetViews>
  <sheetFormatPr defaultRowHeight="15" x14ac:dyDescent="0.25"/>
  <cols>
    <col min="1" max="1" width="4.5703125" style="4" customWidth="1"/>
    <col min="2" max="2" width="43.42578125" style="4" customWidth="1"/>
    <col min="3" max="3" width="11.42578125" style="4" customWidth="1"/>
    <col min="4" max="4" width="10.140625" style="4" customWidth="1"/>
    <col min="5" max="5" width="11.5703125" style="4" customWidth="1"/>
    <col min="6" max="6" width="10" style="4" customWidth="1"/>
    <col min="7" max="9" width="9.140625" style="4"/>
    <col min="10" max="10" width="9.5703125" style="4" bestFit="1" customWidth="1"/>
    <col min="11" max="11" width="9.140625" style="4"/>
    <col min="12" max="12" width="9.5703125" style="4" bestFit="1" customWidth="1"/>
    <col min="13" max="13" width="45.140625" style="4" customWidth="1"/>
    <col min="14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738</v>
      </c>
      <c r="C5" s="300"/>
      <c r="D5" s="300"/>
      <c r="E5" s="300"/>
    </row>
    <row r="6" spans="1:6" x14ac:dyDescent="0.25">
      <c r="A6" s="5"/>
      <c r="B6" s="57"/>
      <c r="C6" s="57"/>
      <c r="D6" s="57"/>
      <c r="E6" s="57"/>
    </row>
    <row r="7" spans="1:6" ht="17.25" customHeight="1" x14ac:dyDescent="0.25">
      <c r="A7" s="5" t="s">
        <v>9</v>
      </c>
      <c r="B7" s="57" t="s">
        <v>10</v>
      </c>
      <c r="C7" s="57"/>
      <c r="D7" s="57"/>
      <c r="E7" s="57"/>
    </row>
    <row r="8" spans="1:6" ht="18.75" customHeight="1" x14ac:dyDescent="0.25">
      <c r="A8" s="5"/>
      <c r="B8" s="58" t="s">
        <v>129</v>
      </c>
      <c r="C8" s="57"/>
      <c r="D8" s="57"/>
      <c r="E8" s="57"/>
    </row>
    <row r="9" spans="1:6" x14ac:dyDescent="0.25">
      <c r="A9" s="5"/>
      <c r="B9" s="301" t="s">
        <v>11</v>
      </c>
      <c r="C9" s="301"/>
      <c r="D9" s="57"/>
      <c r="E9" s="57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97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132</v>
      </c>
      <c r="C13" s="11"/>
      <c r="D13" s="59"/>
      <c r="E13" s="72">
        <v>390738.86</v>
      </c>
    </row>
    <row r="14" spans="1:6" x14ac:dyDescent="0.25">
      <c r="A14" s="12" t="s">
        <v>14</v>
      </c>
      <c r="B14" s="11" t="s">
        <v>525</v>
      </c>
      <c r="C14" s="11"/>
      <c r="D14" s="59"/>
      <c r="E14" s="214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12" x14ac:dyDescent="0.25">
      <c r="A17" s="12"/>
      <c r="B17" s="15" t="s">
        <v>18</v>
      </c>
      <c r="C17" s="16"/>
      <c r="D17" s="17"/>
      <c r="E17" s="51">
        <v>1003455.08</v>
      </c>
    </row>
    <row r="18" spans="1:12" x14ac:dyDescent="0.25">
      <c r="A18" s="12"/>
      <c r="B18" s="15" t="s">
        <v>19</v>
      </c>
      <c r="C18" s="16"/>
      <c r="D18" s="17"/>
      <c r="E18" s="51">
        <v>990142.22</v>
      </c>
    </row>
    <row r="19" spans="1:12" x14ac:dyDescent="0.25">
      <c r="A19" s="12"/>
      <c r="B19" s="15" t="s">
        <v>20</v>
      </c>
      <c r="C19" s="16"/>
      <c r="D19" s="17"/>
      <c r="E19" s="51">
        <v>990142.22</v>
      </c>
    </row>
    <row r="20" spans="1:12" x14ac:dyDescent="0.25">
      <c r="A20" s="12"/>
      <c r="B20" s="14" t="s">
        <v>21</v>
      </c>
      <c r="C20" s="11"/>
      <c r="D20" s="11"/>
      <c r="E20" s="1"/>
    </row>
    <row r="21" spans="1:12" x14ac:dyDescent="0.25">
      <c r="A21" s="12"/>
      <c r="B21" s="59">
        <v>12300</v>
      </c>
      <c r="C21" s="11"/>
      <c r="D21" s="11"/>
      <c r="E21" s="1"/>
    </row>
    <row r="22" spans="1:12" x14ac:dyDescent="0.25">
      <c r="A22" s="12"/>
      <c r="B22" s="14" t="s">
        <v>55</v>
      </c>
      <c r="C22" s="11"/>
      <c r="D22" s="11"/>
      <c r="E22" s="1"/>
    </row>
    <row r="23" spans="1:12" x14ac:dyDescent="0.25">
      <c r="A23" s="12"/>
      <c r="B23" s="21" t="s">
        <v>364</v>
      </c>
      <c r="C23" s="22"/>
      <c r="D23" s="23"/>
      <c r="E23" s="24">
        <v>31979</v>
      </c>
    </row>
    <row r="24" spans="1:12" x14ac:dyDescent="0.25">
      <c r="A24" s="12"/>
      <c r="B24" s="21" t="s">
        <v>365</v>
      </c>
      <c r="C24" s="22"/>
      <c r="D24" s="23"/>
      <c r="E24" s="24">
        <v>29884.47</v>
      </c>
    </row>
    <row r="25" spans="1:12" x14ac:dyDescent="0.25">
      <c r="A25" s="12"/>
      <c r="B25" s="21" t="s">
        <v>366</v>
      </c>
      <c r="C25" s="22"/>
      <c r="D25" s="23"/>
      <c r="E25" s="24">
        <v>51804.11</v>
      </c>
    </row>
    <row r="26" spans="1:12" x14ac:dyDescent="0.25">
      <c r="A26" s="12"/>
      <c r="B26" s="21" t="s">
        <v>367</v>
      </c>
      <c r="C26" s="22"/>
      <c r="D26" s="23"/>
      <c r="E26" s="24">
        <v>11102.21</v>
      </c>
    </row>
    <row r="27" spans="1:12" x14ac:dyDescent="0.25">
      <c r="A27" s="12"/>
      <c r="B27" s="21" t="s">
        <v>368</v>
      </c>
      <c r="C27" s="22"/>
      <c r="D27" s="23"/>
      <c r="E27" s="24">
        <v>107546.72</v>
      </c>
    </row>
    <row r="28" spans="1:12" x14ac:dyDescent="0.25">
      <c r="A28" s="12" t="s">
        <v>24</v>
      </c>
      <c r="B28" s="11" t="s">
        <v>38</v>
      </c>
      <c r="C28" s="11"/>
      <c r="D28" s="11"/>
      <c r="E28" s="2"/>
      <c r="F28" s="25"/>
    </row>
    <row r="29" spans="1:12" x14ac:dyDescent="0.25">
      <c r="A29" s="12"/>
      <c r="B29" s="11" t="s">
        <v>40</v>
      </c>
      <c r="C29" s="11"/>
      <c r="D29" s="11"/>
      <c r="E29" s="2"/>
      <c r="F29" s="25"/>
    </row>
    <row r="30" spans="1:12" x14ac:dyDescent="0.25">
      <c r="A30" s="12"/>
      <c r="B30" s="11" t="s">
        <v>39</v>
      </c>
      <c r="C30" s="11"/>
      <c r="D30" s="11"/>
      <c r="E30" s="1"/>
    </row>
    <row r="31" spans="1:12" x14ac:dyDescent="0.25">
      <c r="A31" s="26" t="s">
        <v>27</v>
      </c>
      <c r="B31" s="302" t="s">
        <v>28</v>
      </c>
      <c r="C31" s="303"/>
      <c r="D31" s="27"/>
      <c r="E31" s="27" t="s">
        <v>29</v>
      </c>
    </row>
    <row r="32" spans="1:12" x14ac:dyDescent="0.25">
      <c r="A32" s="26">
        <v>1</v>
      </c>
      <c r="B32" s="297" t="s">
        <v>30</v>
      </c>
      <c r="C32" s="298"/>
      <c r="D32" s="27"/>
      <c r="E32" s="29">
        <v>116873.58</v>
      </c>
      <c r="L32" s="33"/>
    </row>
    <row r="33" spans="1:12" x14ac:dyDescent="0.25">
      <c r="A33" s="26">
        <v>2</v>
      </c>
      <c r="B33" s="299" t="s">
        <v>498</v>
      </c>
      <c r="C33" s="299"/>
      <c r="D33" s="27"/>
      <c r="E33" s="159">
        <v>6441.12</v>
      </c>
    </row>
    <row r="34" spans="1:12" x14ac:dyDescent="0.25">
      <c r="A34" s="26">
        <v>3</v>
      </c>
      <c r="B34" s="295" t="s">
        <v>499</v>
      </c>
      <c r="C34" s="295"/>
      <c r="D34" s="27"/>
      <c r="E34" s="29">
        <v>22141.350000000002</v>
      </c>
    </row>
    <row r="35" spans="1:12" x14ac:dyDescent="0.25">
      <c r="A35" s="26">
        <v>4</v>
      </c>
      <c r="B35" s="30" t="s">
        <v>500</v>
      </c>
      <c r="C35" s="30"/>
      <c r="D35" s="27"/>
      <c r="E35" s="29">
        <v>6038.55</v>
      </c>
    </row>
    <row r="36" spans="1:12" x14ac:dyDescent="0.25">
      <c r="A36" s="26">
        <v>5</v>
      </c>
      <c r="B36" s="295" t="s">
        <v>2</v>
      </c>
      <c r="C36" s="295"/>
      <c r="D36" s="27"/>
      <c r="E36" s="159">
        <v>2246.09</v>
      </c>
      <c r="J36" s="160"/>
      <c r="L36" s="33"/>
    </row>
    <row r="37" spans="1:12" x14ac:dyDescent="0.25">
      <c r="A37" s="26">
        <v>6</v>
      </c>
      <c r="B37" s="295" t="s">
        <v>3</v>
      </c>
      <c r="C37" s="295"/>
      <c r="D37" s="27"/>
      <c r="E37" s="159">
        <v>4675</v>
      </c>
      <c r="J37" s="160"/>
      <c r="L37" s="33"/>
    </row>
    <row r="38" spans="1:12" x14ac:dyDescent="0.25">
      <c r="A38" s="26">
        <v>7</v>
      </c>
      <c r="B38" s="299" t="s">
        <v>31</v>
      </c>
      <c r="C38" s="299"/>
      <c r="D38" s="27"/>
      <c r="E38" s="159">
        <v>26167.05</v>
      </c>
    </row>
    <row r="39" spans="1:12" x14ac:dyDescent="0.25">
      <c r="A39" s="26">
        <v>8</v>
      </c>
      <c r="B39" s="295" t="s">
        <v>501</v>
      </c>
      <c r="C39" s="295"/>
      <c r="D39" s="27"/>
      <c r="E39" s="29">
        <v>24609.02</v>
      </c>
      <c r="J39" s="33"/>
      <c r="L39" s="33"/>
    </row>
    <row r="40" spans="1:12" x14ac:dyDescent="0.25">
      <c r="A40" s="26">
        <v>9</v>
      </c>
      <c r="B40" s="295" t="s">
        <v>502</v>
      </c>
      <c r="C40" s="295"/>
      <c r="D40" s="27"/>
      <c r="E40" s="29">
        <f>'[2]факт 2021'!$AB$36</f>
        <v>2795.5277999999998</v>
      </c>
      <c r="J40" s="33"/>
      <c r="L40" s="33"/>
    </row>
    <row r="41" spans="1:12" x14ac:dyDescent="0.25">
      <c r="A41" s="26">
        <v>10</v>
      </c>
      <c r="B41" s="299" t="s">
        <v>503</v>
      </c>
      <c r="C41" s="299"/>
      <c r="D41" s="27"/>
      <c r="E41" s="29">
        <v>402.57</v>
      </c>
      <c r="L41" s="33"/>
    </row>
    <row r="42" spans="1:12" x14ac:dyDescent="0.25">
      <c r="A42" s="26">
        <v>11</v>
      </c>
      <c r="B42" s="295" t="s">
        <v>504</v>
      </c>
      <c r="C42" s="295"/>
      <c r="D42" s="27"/>
      <c r="E42" s="29">
        <v>102655.35000000002</v>
      </c>
    </row>
    <row r="43" spans="1:12" x14ac:dyDescent="0.25">
      <c r="A43" s="26">
        <v>12</v>
      </c>
      <c r="B43" s="297" t="s">
        <v>739</v>
      </c>
      <c r="C43" s="298"/>
      <c r="D43" s="27"/>
      <c r="E43" s="29">
        <v>42376.72</v>
      </c>
      <c r="L43" s="33"/>
    </row>
    <row r="44" spans="1:12" x14ac:dyDescent="0.25">
      <c r="A44" s="26">
        <v>13</v>
      </c>
      <c r="B44" s="297" t="s">
        <v>740</v>
      </c>
      <c r="C44" s="298"/>
      <c r="D44" s="27"/>
      <c r="E44" s="29">
        <v>83522.16</v>
      </c>
      <c r="L44" s="33"/>
    </row>
    <row r="45" spans="1:12" x14ac:dyDescent="0.25">
      <c r="A45" s="26">
        <v>14</v>
      </c>
      <c r="B45" s="295" t="s">
        <v>505</v>
      </c>
      <c r="C45" s="295"/>
      <c r="D45" s="27"/>
      <c r="E45" s="29">
        <v>179143.65</v>
      </c>
    </row>
    <row r="46" spans="1:12" x14ac:dyDescent="0.25">
      <c r="A46" s="26">
        <v>15</v>
      </c>
      <c r="B46" s="297" t="s">
        <v>595</v>
      </c>
      <c r="C46" s="298"/>
      <c r="D46" s="27"/>
      <c r="E46" s="29">
        <v>19906.349999999999</v>
      </c>
      <c r="L46" s="33"/>
    </row>
    <row r="47" spans="1:12" x14ac:dyDescent="0.25">
      <c r="A47" s="26">
        <v>16</v>
      </c>
      <c r="B47" s="295" t="s">
        <v>506</v>
      </c>
      <c r="C47" s="295"/>
      <c r="D47" s="27"/>
      <c r="E47" s="29">
        <v>102655.34999999999</v>
      </c>
    </row>
    <row r="48" spans="1:12" x14ac:dyDescent="0.25">
      <c r="A48" s="26">
        <v>17</v>
      </c>
      <c r="B48" s="295" t="s">
        <v>512</v>
      </c>
      <c r="C48" s="295"/>
      <c r="D48" s="27"/>
      <c r="E48" s="29">
        <v>4830.84</v>
      </c>
    </row>
    <row r="49" spans="1:12" x14ac:dyDescent="0.25">
      <c r="A49" s="26">
        <v>18</v>
      </c>
      <c r="B49" s="295" t="s">
        <v>507</v>
      </c>
      <c r="C49" s="295"/>
      <c r="D49" s="27"/>
      <c r="E49" s="29">
        <v>211762.66</v>
      </c>
      <c r="L49" s="33"/>
    </row>
    <row r="50" spans="1:12" x14ac:dyDescent="0.25">
      <c r="A50" s="26">
        <v>19</v>
      </c>
      <c r="B50" s="295" t="s">
        <v>56</v>
      </c>
      <c r="C50" s="295"/>
      <c r="D50" s="27"/>
      <c r="E50" s="29">
        <v>150108.82</v>
      </c>
      <c r="L50" s="33"/>
    </row>
    <row r="51" spans="1:12" x14ac:dyDescent="0.25">
      <c r="A51" s="26">
        <v>20</v>
      </c>
      <c r="B51" s="297" t="s">
        <v>4</v>
      </c>
      <c r="C51" s="298"/>
      <c r="D51" s="27"/>
      <c r="E51" s="29">
        <v>154989.45000000001</v>
      </c>
    </row>
    <row r="52" spans="1:12" x14ac:dyDescent="0.25">
      <c r="A52" s="26">
        <v>21</v>
      </c>
      <c r="B52" s="295" t="s">
        <v>721</v>
      </c>
      <c r="C52" s="295"/>
      <c r="D52" s="27"/>
      <c r="E52" s="29">
        <f>'[2]факт 2021'!$AW$36</f>
        <v>65206.979999999996</v>
      </c>
      <c r="L52" s="33"/>
    </row>
    <row r="53" spans="1:12" x14ac:dyDescent="0.25">
      <c r="A53" s="26">
        <v>22</v>
      </c>
      <c r="B53" s="296" t="s">
        <v>130</v>
      </c>
      <c r="C53" s="296"/>
      <c r="D53" s="27"/>
      <c r="E53" s="80">
        <f>SUM(E32:E52)</f>
        <v>1329548.1878</v>
      </c>
      <c r="J53" s="33"/>
    </row>
    <row r="54" spans="1:12" x14ac:dyDescent="0.25">
      <c r="A54" s="26">
        <v>23</v>
      </c>
      <c r="B54" s="296" t="s">
        <v>131</v>
      </c>
      <c r="C54" s="296"/>
      <c r="D54" s="27"/>
      <c r="E54" s="80">
        <f>E19+B21</f>
        <v>1002442.22</v>
      </c>
      <c r="J54" s="204"/>
    </row>
    <row r="55" spans="1:12" x14ac:dyDescent="0.25">
      <c r="A55" s="25" t="s">
        <v>32</v>
      </c>
      <c r="B55" s="11" t="s">
        <v>557</v>
      </c>
    </row>
    <row r="56" spans="1:12" x14ac:dyDescent="0.25">
      <c r="B56" s="11" t="s">
        <v>37</v>
      </c>
    </row>
    <row r="57" spans="1:12" x14ac:dyDescent="0.25">
      <c r="A57" s="38" t="s">
        <v>27</v>
      </c>
      <c r="B57" s="39" t="s">
        <v>41</v>
      </c>
      <c r="C57" s="205" t="s">
        <v>44</v>
      </c>
      <c r="D57" s="205"/>
      <c r="E57" s="205" t="s">
        <v>45</v>
      </c>
    </row>
    <row r="58" spans="1:12" x14ac:dyDescent="0.25">
      <c r="A58" s="206" t="s">
        <v>9</v>
      </c>
      <c r="B58" s="205" t="s">
        <v>54</v>
      </c>
      <c r="C58" s="56"/>
      <c r="D58" s="56"/>
      <c r="E58" s="56"/>
    </row>
    <row r="59" spans="1:12" x14ac:dyDescent="0.25">
      <c r="A59" s="48"/>
      <c r="B59" s="215" t="s">
        <v>86</v>
      </c>
      <c r="C59" s="215" t="s">
        <v>536</v>
      </c>
      <c r="D59" s="47"/>
      <c r="E59" s="48">
        <v>6000</v>
      </c>
    </row>
    <row r="60" spans="1:12" x14ac:dyDescent="0.25">
      <c r="A60" s="206" t="s">
        <v>13</v>
      </c>
      <c r="B60" s="205" t="s">
        <v>741</v>
      </c>
      <c r="C60" s="205" t="s">
        <v>536</v>
      </c>
      <c r="D60" s="56"/>
      <c r="E60" s="79">
        <v>9500</v>
      </c>
    </row>
    <row r="61" spans="1:12" x14ac:dyDescent="0.25">
      <c r="A61" s="43" t="s">
        <v>14</v>
      </c>
      <c r="B61" s="210" t="s">
        <v>742</v>
      </c>
      <c r="C61" s="210" t="s">
        <v>569</v>
      </c>
      <c r="D61" s="30"/>
      <c r="E61" s="43">
        <v>40000</v>
      </c>
    </row>
    <row r="62" spans="1:12" x14ac:dyDescent="0.25">
      <c r="A62" s="43">
        <v>4</v>
      </c>
      <c r="B62" s="210" t="s">
        <v>743</v>
      </c>
      <c r="C62" s="210" t="s">
        <v>530</v>
      </c>
      <c r="D62" s="30"/>
      <c r="E62" s="43">
        <v>23827</v>
      </c>
    </row>
    <row r="63" spans="1:12" x14ac:dyDescent="0.25">
      <c r="A63" s="43">
        <v>5</v>
      </c>
      <c r="B63" s="210" t="s">
        <v>744</v>
      </c>
      <c r="C63" s="210" t="s">
        <v>65</v>
      </c>
      <c r="D63" s="30"/>
      <c r="E63" s="328">
        <v>29472</v>
      </c>
    </row>
    <row r="64" spans="1:12" x14ac:dyDescent="0.25">
      <c r="A64" s="43"/>
      <c r="B64" s="210" t="s">
        <v>745</v>
      </c>
      <c r="C64" s="210" t="s">
        <v>65</v>
      </c>
      <c r="D64" s="30"/>
      <c r="E64" s="329"/>
    </row>
    <row r="65" spans="1:6" x14ac:dyDescent="0.25">
      <c r="A65" s="43">
        <v>6</v>
      </c>
      <c r="B65" s="210" t="s">
        <v>744</v>
      </c>
      <c r="C65" s="210" t="s">
        <v>66</v>
      </c>
      <c r="D65" s="30"/>
      <c r="E65" s="328">
        <v>29472</v>
      </c>
    </row>
    <row r="66" spans="1:6" x14ac:dyDescent="0.25">
      <c r="A66" s="43"/>
      <c r="B66" s="210" t="s">
        <v>746</v>
      </c>
      <c r="C66" s="210" t="s">
        <v>66</v>
      </c>
      <c r="D66" s="30"/>
      <c r="E66" s="329"/>
    </row>
    <row r="67" spans="1:6" x14ac:dyDescent="0.25">
      <c r="A67" s="43">
        <v>7</v>
      </c>
      <c r="B67" s="205" t="s">
        <v>747</v>
      </c>
      <c r="C67" s="210" t="s">
        <v>66</v>
      </c>
      <c r="D67" s="30"/>
      <c r="E67" s="216">
        <v>10900</v>
      </c>
    </row>
    <row r="68" spans="1:6" x14ac:dyDescent="0.25">
      <c r="A68" s="43">
        <v>8</v>
      </c>
      <c r="B68" s="205" t="s">
        <v>747</v>
      </c>
      <c r="C68" s="210" t="s">
        <v>66</v>
      </c>
      <c r="D68" s="30"/>
      <c r="E68" s="216">
        <v>6400</v>
      </c>
    </row>
    <row r="69" spans="1:6" x14ac:dyDescent="0.25">
      <c r="A69" s="43">
        <v>9</v>
      </c>
      <c r="B69" s="205" t="s">
        <v>748</v>
      </c>
      <c r="C69" s="210" t="s">
        <v>578</v>
      </c>
      <c r="D69" s="30"/>
      <c r="E69" s="216">
        <v>10360</v>
      </c>
    </row>
    <row r="70" spans="1:6" x14ac:dyDescent="0.25">
      <c r="A70" s="43">
        <v>10</v>
      </c>
      <c r="B70" s="205" t="s">
        <v>748</v>
      </c>
      <c r="C70" s="210" t="s">
        <v>578</v>
      </c>
      <c r="D70" s="30"/>
      <c r="E70" s="216">
        <v>18820</v>
      </c>
    </row>
    <row r="71" spans="1:6" x14ac:dyDescent="0.25">
      <c r="A71" s="43"/>
      <c r="B71" s="210"/>
      <c r="C71" s="210"/>
      <c r="D71" s="30"/>
      <c r="E71" s="216"/>
    </row>
    <row r="72" spans="1:6" x14ac:dyDescent="0.25">
      <c r="A72" s="25" t="s">
        <v>33</v>
      </c>
      <c r="B72" s="25" t="s">
        <v>46</v>
      </c>
      <c r="C72" s="25"/>
      <c r="D72" s="25"/>
      <c r="E72" s="25"/>
      <c r="F72" s="25"/>
    </row>
    <row r="73" spans="1:6" x14ac:dyDescent="0.25">
      <c r="B73" s="25" t="s">
        <v>47</v>
      </c>
      <c r="C73" s="25"/>
      <c r="D73" s="25"/>
      <c r="E73" s="25"/>
      <c r="F73" s="25"/>
    </row>
    <row r="74" spans="1:6" x14ac:dyDescent="0.25">
      <c r="B74" s="25" t="s">
        <v>48</v>
      </c>
      <c r="C74" s="25"/>
      <c r="D74" s="25"/>
      <c r="E74" s="25"/>
      <c r="F74" s="25"/>
    </row>
    <row r="75" spans="1:6" x14ac:dyDescent="0.25">
      <c r="B75" s="212" t="s">
        <v>57</v>
      </c>
      <c r="C75" s="212"/>
      <c r="D75" s="212"/>
      <c r="E75" s="212"/>
      <c r="F75" s="212"/>
    </row>
    <row r="76" spans="1:6" x14ac:dyDescent="0.25">
      <c r="B76" s="212" t="s">
        <v>50</v>
      </c>
      <c r="C76" s="212"/>
      <c r="D76" s="212"/>
      <c r="E76" s="212"/>
      <c r="F76" s="212"/>
    </row>
    <row r="77" spans="1:6" x14ac:dyDescent="0.25">
      <c r="B77" s="212" t="s">
        <v>51</v>
      </c>
      <c r="C77" s="212"/>
      <c r="D77" s="212"/>
      <c r="E77" s="212"/>
      <c r="F77" s="212"/>
    </row>
    <row r="80" spans="1:6" x14ac:dyDescent="0.25">
      <c r="B80" s="212" t="s">
        <v>186</v>
      </c>
    </row>
    <row r="93" spans="1:1" x14ac:dyDescent="0.25">
      <c r="A93" s="4" t="s">
        <v>5</v>
      </c>
    </row>
  </sheetData>
  <mergeCells count="30">
    <mergeCell ref="B31:C31"/>
    <mergeCell ref="B5:E5"/>
    <mergeCell ref="B9:C9"/>
    <mergeCell ref="B10:E10"/>
    <mergeCell ref="B11:F11"/>
    <mergeCell ref="B12:F12"/>
    <mergeCell ref="B44:C44"/>
    <mergeCell ref="B32:C32"/>
    <mergeCell ref="B33:C33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E65:E6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E63:E64"/>
  </mergeCells>
  <pageMargins left="0.69930555555555596" right="0.69930555555555596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DD5A-BDB3-42D1-BA4D-7F2AF848C6F4}">
  <sheetPr>
    <tabColor rgb="FFFF0000"/>
  </sheetPr>
  <dimension ref="A1:L89"/>
  <sheetViews>
    <sheetView topLeftCell="A55" workbookViewId="0">
      <selection activeCell="H67" sqref="H67"/>
    </sheetView>
  </sheetViews>
  <sheetFormatPr defaultRowHeight="15" x14ac:dyDescent="0.25"/>
  <cols>
    <col min="1" max="1" width="4.5703125" style="4" customWidth="1"/>
    <col min="2" max="2" width="41.85546875" style="4" customWidth="1"/>
    <col min="3" max="3" width="11.42578125" style="4" customWidth="1"/>
    <col min="4" max="4" width="10.140625" style="4" customWidth="1"/>
    <col min="5" max="5" width="12.140625" style="4" customWidth="1"/>
    <col min="6" max="6" width="10" style="4" customWidth="1"/>
    <col min="7" max="9" width="9.140625" style="4"/>
    <col min="10" max="10" width="10.42578125" style="4" customWidth="1"/>
    <col min="11" max="11" width="9.140625" style="4"/>
    <col min="12" max="12" width="9.5703125" style="4" bestFit="1" customWidth="1"/>
    <col min="13" max="13" width="45.140625" style="4" customWidth="1"/>
    <col min="14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156</v>
      </c>
      <c r="C5" s="300"/>
      <c r="D5" s="300"/>
      <c r="E5" s="300"/>
    </row>
    <row r="6" spans="1:6" x14ac:dyDescent="0.25">
      <c r="A6" s="5"/>
      <c r="B6" s="57"/>
      <c r="C6" s="57"/>
      <c r="D6" s="57"/>
      <c r="E6" s="57"/>
    </row>
    <row r="7" spans="1:6" ht="17.25" customHeight="1" x14ac:dyDescent="0.25">
      <c r="A7" s="5" t="s">
        <v>9</v>
      </c>
      <c r="B7" s="57" t="s">
        <v>10</v>
      </c>
      <c r="C7" s="57"/>
      <c r="D7" s="57"/>
      <c r="E7" s="57"/>
    </row>
    <row r="8" spans="1:6" ht="18.75" customHeight="1" x14ac:dyDescent="0.25">
      <c r="A8" s="5"/>
      <c r="B8" s="58" t="s">
        <v>129</v>
      </c>
      <c r="C8" s="57"/>
      <c r="D8" s="57"/>
      <c r="E8" s="57"/>
    </row>
    <row r="9" spans="1:6" x14ac:dyDescent="0.25">
      <c r="A9" s="5"/>
      <c r="B9" s="301" t="s">
        <v>11</v>
      </c>
      <c r="C9" s="301"/>
      <c r="D9" s="57"/>
      <c r="E9" s="57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98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267</v>
      </c>
      <c r="C13" s="11"/>
      <c r="D13" s="59"/>
      <c r="E13" s="217">
        <v>442467.65</v>
      </c>
    </row>
    <row r="14" spans="1:6" x14ac:dyDescent="0.25">
      <c r="A14" s="12" t="s">
        <v>14</v>
      </c>
      <c r="B14" s="11" t="s">
        <v>525</v>
      </c>
      <c r="C14" s="11"/>
      <c r="D14" s="59"/>
      <c r="E14" s="214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6" x14ac:dyDescent="0.25">
      <c r="A17" s="12"/>
      <c r="B17" s="15" t="s">
        <v>18</v>
      </c>
      <c r="C17" s="16"/>
      <c r="D17" s="17"/>
      <c r="E17" s="51">
        <v>1456242.94</v>
      </c>
    </row>
    <row r="18" spans="1:6" x14ac:dyDescent="0.25">
      <c r="A18" s="12"/>
      <c r="B18" s="15" t="s">
        <v>19</v>
      </c>
      <c r="C18" s="16"/>
      <c r="D18" s="17"/>
      <c r="E18" s="51">
        <v>1545432.19</v>
      </c>
    </row>
    <row r="19" spans="1:6" x14ac:dyDescent="0.25">
      <c r="A19" s="12"/>
      <c r="B19" s="15" t="s">
        <v>20</v>
      </c>
      <c r="C19" s="16"/>
      <c r="D19" s="17"/>
      <c r="E19" s="18">
        <v>1545432.19</v>
      </c>
    </row>
    <row r="20" spans="1:6" x14ac:dyDescent="0.25">
      <c r="A20" s="12"/>
      <c r="B20" s="14" t="s">
        <v>21</v>
      </c>
      <c r="C20" s="11"/>
      <c r="D20" s="11"/>
      <c r="E20" s="1"/>
    </row>
    <row r="21" spans="1:6" x14ac:dyDescent="0.25">
      <c r="A21" s="12"/>
      <c r="B21" s="59">
        <v>25443.24</v>
      </c>
      <c r="C21" s="11"/>
      <c r="D21" s="11"/>
      <c r="E21" s="1"/>
    </row>
    <row r="22" spans="1:6" x14ac:dyDescent="0.25">
      <c r="A22" s="12"/>
      <c r="B22" s="14" t="s">
        <v>55</v>
      </c>
      <c r="C22" s="11"/>
      <c r="D22" s="11"/>
      <c r="E22" s="1"/>
    </row>
    <row r="23" spans="1:6" x14ac:dyDescent="0.25">
      <c r="A23" s="12"/>
      <c r="B23" s="21" t="s">
        <v>369</v>
      </c>
      <c r="C23" s="22"/>
      <c r="D23" s="23"/>
      <c r="E23" s="24">
        <v>42904.83</v>
      </c>
    </row>
    <row r="24" spans="1:6" x14ac:dyDescent="0.25">
      <c r="A24" s="12"/>
      <c r="B24" s="21" t="s">
        <v>370</v>
      </c>
      <c r="C24" s="22"/>
      <c r="D24" s="23"/>
      <c r="E24" s="24">
        <v>33285.760000000002</v>
      </c>
    </row>
    <row r="25" spans="1:6" x14ac:dyDescent="0.25">
      <c r="A25" s="12"/>
      <c r="B25" s="21" t="s">
        <v>371</v>
      </c>
      <c r="C25" s="22"/>
      <c r="D25" s="23"/>
      <c r="E25" s="24">
        <v>69459.62</v>
      </c>
    </row>
    <row r="26" spans="1:6" x14ac:dyDescent="0.25">
      <c r="A26" s="12"/>
      <c r="B26" s="21" t="s">
        <v>372</v>
      </c>
      <c r="C26" s="22"/>
      <c r="D26" s="23"/>
      <c r="E26" s="24">
        <v>19259.240000000002</v>
      </c>
    </row>
    <row r="27" spans="1:6" x14ac:dyDescent="0.25">
      <c r="A27" s="12"/>
      <c r="B27" s="21" t="s">
        <v>373</v>
      </c>
      <c r="C27" s="22"/>
      <c r="D27" s="23"/>
      <c r="E27" s="24">
        <v>48481.16</v>
      </c>
    </row>
    <row r="28" spans="1:6" x14ac:dyDescent="0.25">
      <c r="A28" s="12"/>
      <c r="B28" s="21" t="s">
        <v>374</v>
      </c>
      <c r="C28" s="22"/>
      <c r="D28" s="23"/>
      <c r="E28" s="24">
        <v>34041.49</v>
      </c>
    </row>
    <row r="29" spans="1:6" x14ac:dyDescent="0.25">
      <c r="A29" s="12"/>
      <c r="B29" s="21" t="s">
        <v>375</v>
      </c>
      <c r="C29" s="22"/>
      <c r="D29" s="23"/>
      <c r="E29" s="24">
        <v>13086.7</v>
      </c>
    </row>
    <row r="30" spans="1:6" x14ac:dyDescent="0.25">
      <c r="A30" s="12" t="s">
        <v>24</v>
      </c>
      <c r="B30" s="11" t="s">
        <v>38</v>
      </c>
      <c r="C30" s="11"/>
      <c r="D30" s="11"/>
      <c r="E30" s="2"/>
      <c r="F30" s="25"/>
    </row>
    <row r="31" spans="1:6" x14ac:dyDescent="0.25">
      <c r="A31" s="12"/>
      <c r="B31" s="11" t="s">
        <v>40</v>
      </c>
      <c r="C31" s="11"/>
      <c r="D31" s="11"/>
      <c r="E31" s="2"/>
      <c r="F31" s="25"/>
    </row>
    <row r="32" spans="1:6" x14ac:dyDescent="0.25">
      <c r="A32" s="12"/>
      <c r="B32" s="11" t="s">
        <v>39</v>
      </c>
      <c r="C32" s="11"/>
      <c r="D32" s="11"/>
      <c r="E32" s="1"/>
    </row>
    <row r="33" spans="1:12" x14ac:dyDescent="0.25">
      <c r="A33" s="26" t="s">
        <v>27</v>
      </c>
      <c r="B33" s="302" t="s">
        <v>28</v>
      </c>
      <c r="C33" s="303"/>
      <c r="D33" s="27"/>
      <c r="E33" s="27" t="s">
        <v>29</v>
      </c>
    </row>
    <row r="34" spans="1:12" x14ac:dyDescent="0.25">
      <c r="A34" s="26">
        <v>1</v>
      </c>
      <c r="B34" s="74" t="s">
        <v>30</v>
      </c>
      <c r="C34" s="75"/>
      <c r="D34" s="27"/>
      <c r="E34" s="29">
        <v>158830.47</v>
      </c>
      <c r="L34" s="33"/>
    </row>
    <row r="35" spans="1:12" x14ac:dyDescent="0.25">
      <c r="A35" s="26">
        <v>2</v>
      </c>
      <c r="B35" s="299" t="s">
        <v>498</v>
      </c>
      <c r="C35" s="299"/>
      <c r="D35" s="27"/>
      <c r="E35" s="159">
        <v>7175.8368000000009</v>
      </c>
    </row>
    <row r="36" spans="1:12" x14ac:dyDescent="0.25">
      <c r="A36" s="26">
        <v>3</v>
      </c>
      <c r="B36" s="295" t="s">
        <v>499</v>
      </c>
      <c r="C36" s="295"/>
      <c r="D36" s="27"/>
      <c r="E36" s="29">
        <v>46044.952799999999</v>
      </c>
    </row>
    <row r="37" spans="1:12" x14ac:dyDescent="0.25">
      <c r="A37" s="26">
        <v>4</v>
      </c>
      <c r="B37" s="30" t="s">
        <v>500</v>
      </c>
      <c r="C37" s="30"/>
      <c r="D37" s="27"/>
      <c r="E37" s="29">
        <v>11361.741600000001</v>
      </c>
    </row>
    <row r="38" spans="1:12" x14ac:dyDescent="0.25">
      <c r="A38" s="26">
        <v>5</v>
      </c>
      <c r="B38" s="295" t="s">
        <v>2</v>
      </c>
      <c r="C38" s="295"/>
      <c r="D38" s="27"/>
      <c r="E38" s="159">
        <v>3803.8</v>
      </c>
      <c r="J38" s="160"/>
      <c r="L38" s="33"/>
    </row>
    <row r="39" spans="1:12" x14ac:dyDescent="0.25">
      <c r="A39" s="26">
        <v>6</v>
      </c>
      <c r="B39" s="295" t="s">
        <v>3</v>
      </c>
      <c r="C39" s="295"/>
      <c r="D39" s="27"/>
      <c r="E39" s="159">
        <v>16500</v>
      </c>
      <c r="J39" s="160"/>
      <c r="L39" s="33"/>
    </row>
    <row r="40" spans="1:12" x14ac:dyDescent="0.25">
      <c r="A40" s="26">
        <v>7</v>
      </c>
      <c r="B40" s="299" t="s">
        <v>31</v>
      </c>
      <c r="C40" s="299"/>
      <c r="D40" s="27"/>
      <c r="E40" s="159">
        <v>38869.116000000002</v>
      </c>
    </row>
    <row r="41" spans="1:12" x14ac:dyDescent="0.25">
      <c r="A41" s="26">
        <v>8</v>
      </c>
      <c r="B41" s="295" t="s">
        <v>501</v>
      </c>
      <c r="C41" s="295"/>
      <c r="D41" s="27"/>
      <c r="E41" s="29">
        <v>524.46</v>
      </c>
      <c r="J41" s="33"/>
      <c r="L41" s="33"/>
    </row>
    <row r="42" spans="1:12" x14ac:dyDescent="0.25">
      <c r="A42" s="26">
        <v>9</v>
      </c>
      <c r="B42" s="295" t="s">
        <v>502</v>
      </c>
      <c r="C42" s="295"/>
      <c r="D42" s="27"/>
      <c r="E42" s="29">
        <f>'[2]факт 2021'!$AB$37</f>
        <v>4122.6551339999996</v>
      </c>
      <c r="J42" s="33"/>
      <c r="L42" s="33"/>
    </row>
    <row r="43" spans="1:12" x14ac:dyDescent="0.25">
      <c r="A43" s="26">
        <v>10</v>
      </c>
      <c r="B43" s="299" t="s">
        <v>503</v>
      </c>
      <c r="C43" s="299"/>
      <c r="D43" s="27"/>
      <c r="E43" s="29">
        <v>1195.97</v>
      </c>
      <c r="L43" s="33"/>
    </row>
    <row r="44" spans="1:12" x14ac:dyDescent="0.25">
      <c r="A44" s="26">
        <v>11</v>
      </c>
      <c r="B44" s="295" t="s">
        <v>504</v>
      </c>
      <c r="C44" s="295"/>
      <c r="D44" s="27"/>
      <c r="E44" s="29">
        <v>105245.60639999999</v>
      </c>
    </row>
    <row r="45" spans="1:12" x14ac:dyDescent="0.25">
      <c r="A45" s="26">
        <v>12</v>
      </c>
      <c r="B45" s="297" t="s">
        <v>749</v>
      </c>
      <c r="C45" s="298"/>
      <c r="D45" s="27"/>
      <c r="E45" s="29">
        <v>7000</v>
      </c>
      <c r="L45" s="33"/>
    </row>
    <row r="46" spans="1:12" x14ac:dyDescent="0.25">
      <c r="A46" s="26">
        <v>13</v>
      </c>
      <c r="B46" s="295" t="s">
        <v>505</v>
      </c>
      <c r="C46" s="295"/>
      <c r="D46" s="27"/>
      <c r="E46" s="29">
        <v>234730.48</v>
      </c>
      <c r="L46" s="33"/>
    </row>
    <row r="47" spans="1:12" x14ac:dyDescent="0.25">
      <c r="A47" s="26">
        <v>14</v>
      </c>
      <c r="B47" s="295" t="s">
        <v>506</v>
      </c>
      <c r="C47" s="295"/>
      <c r="D47" s="27"/>
      <c r="E47" s="29">
        <v>139928.81759999998</v>
      </c>
    </row>
    <row r="48" spans="1:12" x14ac:dyDescent="0.25">
      <c r="A48" s="26">
        <v>15</v>
      </c>
      <c r="B48" s="295" t="s">
        <v>512</v>
      </c>
      <c r="C48" s="295"/>
      <c r="D48" s="27"/>
      <c r="E48" s="29">
        <v>7175.8368</v>
      </c>
    </row>
    <row r="49" spans="1:12" x14ac:dyDescent="0.25">
      <c r="A49" s="26">
        <v>16</v>
      </c>
      <c r="B49" s="295" t="s">
        <v>507</v>
      </c>
      <c r="C49" s="295"/>
      <c r="D49" s="27"/>
      <c r="E49" s="29">
        <v>327201.45</v>
      </c>
      <c r="L49" s="33"/>
    </row>
    <row r="50" spans="1:12" x14ac:dyDescent="0.25">
      <c r="A50" s="26">
        <v>17</v>
      </c>
      <c r="B50" s="297" t="s">
        <v>750</v>
      </c>
      <c r="C50" s="298"/>
      <c r="D50" s="27"/>
      <c r="E50" s="29">
        <v>93125.16</v>
      </c>
      <c r="L50" s="33"/>
    </row>
    <row r="51" spans="1:12" x14ac:dyDescent="0.25">
      <c r="A51" s="26">
        <v>18</v>
      </c>
      <c r="B51" s="295" t="s">
        <v>56</v>
      </c>
      <c r="C51" s="295"/>
      <c r="D51" s="27"/>
      <c r="E51" s="29">
        <v>224294.62</v>
      </c>
      <c r="L51" s="33"/>
    </row>
    <row r="52" spans="1:12" x14ac:dyDescent="0.25">
      <c r="A52" s="26">
        <v>19</v>
      </c>
      <c r="B52" s="297" t="s">
        <v>4</v>
      </c>
      <c r="C52" s="298"/>
      <c r="D52" s="27"/>
      <c r="E52" s="29">
        <v>287033.46999999997</v>
      </c>
    </row>
    <row r="53" spans="1:12" x14ac:dyDescent="0.25">
      <c r="A53" s="26">
        <v>20</v>
      </c>
      <c r="B53" s="295" t="s">
        <v>721</v>
      </c>
      <c r="C53" s="295"/>
      <c r="D53" s="27"/>
      <c r="E53" s="29">
        <f>'[2]факт 2021'!$AW$37</f>
        <v>96162.839399999997</v>
      </c>
      <c r="L53" s="33"/>
    </row>
    <row r="54" spans="1:12" x14ac:dyDescent="0.25">
      <c r="A54" s="26">
        <v>21</v>
      </c>
      <c r="B54" s="296" t="s">
        <v>130</v>
      </c>
      <c r="C54" s="296"/>
      <c r="D54" s="27"/>
      <c r="E54" s="80">
        <f>SUM(E34:E53)</f>
        <v>1810327.2825339998</v>
      </c>
      <c r="J54" s="33"/>
    </row>
    <row r="55" spans="1:12" x14ac:dyDescent="0.25">
      <c r="A55" s="26">
        <v>22</v>
      </c>
      <c r="B55" s="296" t="s">
        <v>131</v>
      </c>
      <c r="C55" s="296"/>
      <c r="D55" s="27"/>
      <c r="E55" s="80">
        <f>E19+B21</f>
        <v>1570875.43</v>
      </c>
      <c r="J55" s="204"/>
    </row>
    <row r="56" spans="1:12" x14ac:dyDescent="0.25">
      <c r="A56" s="25" t="s">
        <v>32</v>
      </c>
      <c r="B56" s="11" t="s">
        <v>557</v>
      </c>
    </row>
    <row r="57" spans="1:12" x14ac:dyDescent="0.25">
      <c r="B57" s="11" t="s">
        <v>37</v>
      </c>
    </row>
    <row r="58" spans="1:12" x14ac:dyDescent="0.25">
      <c r="A58" s="38" t="s">
        <v>27</v>
      </c>
      <c r="B58" s="39" t="s">
        <v>41</v>
      </c>
      <c r="C58" s="205" t="s">
        <v>44</v>
      </c>
      <c r="D58" s="205"/>
      <c r="E58" s="205" t="s">
        <v>45</v>
      </c>
    </row>
    <row r="59" spans="1:12" x14ac:dyDescent="0.25">
      <c r="A59" s="206" t="s">
        <v>9</v>
      </c>
      <c r="B59" s="205" t="s">
        <v>751</v>
      </c>
      <c r="C59" s="205" t="s">
        <v>569</v>
      </c>
      <c r="D59" s="56"/>
      <c r="E59" s="56">
        <v>9900</v>
      </c>
    </row>
    <row r="60" spans="1:12" x14ac:dyDescent="0.25">
      <c r="A60" s="206" t="s">
        <v>13</v>
      </c>
      <c r="B60" s="205" t="s">
        <v>752</v>
      </c>
      <c r="C60" s="205" t="s">
        <v>578</v>
      </c>
      <c r="D60" s="56"/>
      <c r="E60" s="56">
        <v>7000</v>
      </c>
    </row>
    <row r="61" spans="1:12" x14ac:dyDescent="0.25">
      <c r="A61" s="79" t="s">
        <v>14</v>
      </c>
      <c r="B61" s="205" t="s">
        <v>753</v>
      </c>
      <c r="C61" s="205" t="s">
        <v>65</v>
      </c>
      <c r="D61" s="56"/>
      <c r="E61" s="56">
        <v>171921</v>
      </c>
    </row>
    <row r="62" spans="1:12" x14ac:dyDescent="0.25">
      <c r="A62" s="79">
        <v>4</v>
      </c>
      <c r="B62" s="205" t="s">
        <v>754</v>
      </c>
      <c r="C62" s="205" t="s">
        <v>66</v>
      </c>
      <c r="D62" s="56"/>
      <c r="E62" s="56">
        <v>10360</v>
      </c>
      <c r="G62" s="212"/>
    </row>
    <row r="63" spans="1:12" x14ac:dyDescent="0.25">
      <c r="A63" s="79">
        <v>5</v>
      </c>
      <c r="B63" s="205" t="s">
        <v>755</v>
      </c>
      <c r="C63" s="205" t="s">
        <v>578</v>
      </c>
      <c r="D63" s="56"/>
      <c r="E63" s="56">
        <v>18450</v>
      </c>
      <c r="G63" s="212"/>
    </row>
    <row r="64" spans="1:12" x14ac:dyDescent="0.25">
      <c r="A64" s="79">
        <v>6</v>
      </c>
      <c r="B64" s="205" t="s">
        <v>755</v>
      </c>
      <c r="C64" s="205" t="s">
        <v>578</v>
      </c>
      <c r="D64" s="56"/>
      <c r="E64" s="56">
        <v>5610</v>
      </c>
      <c r="G64" s="212"/>
    </row>
    <row r="65" spans="1:6" x14ac:dyDescent="0.25">
      <c r="A65" s="79"/>
      <c r="B65" s="205"/>
      <c r="C65" s="56"/>
      <c r="D65" s="56"/>
      <c r="E65" s="56"/>
    </row>
    <row r="66" spans="1:6" x14ac:dyDescent="0.25">
      <c r="A66" s="206"/>
      <c r="B66" s="205"/>
      <c r="C66" s="56"/>
      <c r="D66" s="56"/>
      <c r="E66" s="56"/>
    </row>
    <row r="68" spans="1:6" x14ac:dyDescent="0.25">
      <c r="A68" s="25" t="s">
        <v>33</v>
      </c>
      <c r="B68" s="25" t="s">
        <v>46</v>
      </c>
      <c r="C68" s="25"/>
      <c r="D68" s="25"/>
      <c r="E68" s="25"/>
      <c r="F68" s="25"/>
    </row>
    <row r="69" spans="1:6" x14ac:dyDescent="0.25">
      <c r="B69" s="25" t="s">
        <v>47</v>
      </c>
      <c r="C69" s="25"/>
      <c r="D69" s="25"/>
      <c r="E69" s="25"/>
      <c r="F69" s="25"/>
    </row>
    <row r="70" spans="1:6" x14ac:dyDescent="0.25">
      <c r="B70" s="25" t="s">
        <v>48</v>
      </c>
      <c r="C70" s="25"/>
      <c r="D70" s="25"/>
      <c r="E70" s="25"/>
      <c r="F70" s="25"/>
    </row>
    <row r="71" spans="1:6" x14ac:dyDescent="0.25">
      <c r="B71" s="212" t="s">
        <v>57</v>
      </c>
      <c r="C71" s="212"/>
      <c r="D71" s="212"/>
      <c r="E71" s="212"/>
      <c r="F71" s="212"/>
    </row>
    <row r="72" spans="1:6" x14ac:dyDescent="0.25">
      <c r="B72" s="212" t="s">
        <v>50</v>
      </c>
      <c r="C72" s="212"/>
      <c r="D72" s="212"/>
      <c r="E72" s="212"/>
      <c r="F72" s="212"/>
    </row>
    <row r="73" spans="1:6" x14ac:dyDescent="0.25">
      <c r="B73" s="212" t="s">
        <v>51</v>
      </c>
      <c r="C73" s="212"/>
      <c r="D73" s="212"/>
      <c r="E73" s="212"/>
      <c r="F73" s="212"/>
    </row>
    <row r="76" spans="1:6" x14ac:dyDescent="0.25">
      <c r="B76" s="212" t="s">
        <v>186</v>
      </c>
    </row>
    <row r="89" spans="1:1" x14ac:dyDescent="0.25">
      <c r="A89" s="4" t="s">
        <v>5</v>
      </c>
    </row>
  </sheetData>
  <mergeCells count="26">
    <mergeCell ref="B33:C33"/>
    <mergeCell ref="B5:E5"/>
    <mergeCell ref="B9:C9"/>
    <mergeCell ref="B10:E10"/>
    <mergeCell ref="B11:F11"/>
    <mergeCell ref="B12:F12"/>
    <mergeCell ref="B47:C47"/>
    <mergeCell ref="B35:C35"/>
    <mergeCell ref="B36:C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4:C54"/>
    <mergeCell ref="B55:C55"/>
    <mergeCell ref="B48:C48"/>
    <mergeCell ref="B49:C49"/>
    <mergeCell ref="B50:C50"/>
    <mergeCell ref="B51:C51"/>
    <mergeCell ref="B52:C52"/>
    <mergeCell ref="B53:C53"/>
  </mergeCells>
  <pageMargins left="0.69930555555555596" right="0.69930555555555596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599F5-73D8-48D0-8168-DB3C024887C8}">
  <sheetPr>
    <tabColor rgb="FFFF0000"/>
  </sheetPr>
  <dimension ref="A1:L89"/>
  <sheetViews>
    <sheetView zoomScale="110" zoomScaleNormal="110" workbookViewId="0">
      <selection activeCell="H18" sqref="H18"/>
    </sheetView>
  </sheetViews>
  <sheetFormatPr defaultRowHeight="15" x14ac:dyDescent="0.25"/>
  <cols>
    <col min="1" max="1" width="4.5703125" style="4" customWidth="1"/>
    <col min="2" max="2" width="41.85546875" style="4" customWidth="1"/>
    <col min="3" max="3" width="11.42578125" style="4" customWidth="1"/>
    <col min="4" max="4" width="9.28515625" style="4" customWidth="1"/>
    <col min="5" max="5" width="10.42578125" style="4" customWidth="1"/>
    <col min="6" max="6" width="10" style="4" customWidth="1"/>
    <col min="7" max="9" width="9.140625" style="4"/>
    <col min="10" max="10" width="10.85546875" style="4" bestFit="1" customWidth="1"/>
    <col min="11" max="11" width="9.140625" style="4"/>
    <col min="12" max="12" width="9.7109375" style="4" bestFit="1" customWidth="1"/>
    <col min="13" max="13" width="45.140625" style="4" customWidth="1"/>
    <col min="14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157</v>
      </c>
      <c r="C5" s="300"/>
      <c r="D5" s="300"/>
      <c r="E5" s="300"/>
    </row>
    <row r="6" spans="1:6" x14ac:dyDescent="0.25">
      <c r="A6" s="5"/>
      <c r="B6" s="57"/>
      <c r="C6" s="57"/>
      <c r="D6" s="57"/>
      <c r="E6" s="57"/>
    </row>
    <row r="7" spans="1:6" ht="17.25" customHeight="1" x14ac:dyDescent="0.25">
      <c r="A7" s="5" t="s">
        <v>9</v>
      </c>
      <c r="B7" s="57" t="s">
        <v>10</v>
      </c>
      <c r="C7" s="57"/>
      <c r="D7" s="57"/>
      <c r="E7" s="57"/>
    </row>
    <row r="8" spans="1:6" ht="18.75" customHeight="1" x14ac:dyDescent="0.25">
      <c r="A8" s="5"/>
      <c r="B8" s="58" t="s">
        <v>129</v>
      </c>
      <c r="C8" s="57"/>
      <c r="D8" s="57"/>
      <c r="E8" s="57"/>
    </row>
    <row r="9" spans="1:6" x14ac:dyDescent="0.25">
      <c r="A9" s="5"/>
      <c r="B9" s="301" t="s">
        <v>11</v>
      </c>
      <c r="C9" s="301"/>
      <c r="D9" s="57"/>
      <c r="E9" s="57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99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267</v>
      </c>
      <c r="C13" s="11"/>
      <c r="D13" s="59"/>
      <c r="E13" s="217">
        <v>834924.06</v>
      </c>
    </row>
    <row r="14" spans="1:6" x14ac:dyDescent="0.25">
      <c r="A14" s="12" t="s">
        <v>14</v>
      </c>
      <c r="B14" s="11" t="s">
        <v>525</v>
      </c>
      <c r="C14" s="11"/>
      <c r="D14" s="59"/>
      <c r="E14" s="214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218" t="s">
        <v>17</v>
      </c>
      <c r="C16" s="20"/>
      <c r="D16" s="20"/>
      <c r="E16" s="72"/>
    </row>
    <row r="17" spans="1:5" x14ac:dyDescent="0.25">
      <c r="A17" s="12"/>
      <c r="B17" s="219" t="s">
        <v>18</v>
      </c>
      <c r="C17" s="220"/>
      <c r="D17" s="221"/>
      <c r="E17" s="51">
        <v>1611778.17</v>
      </c>
    </row>
    <row r="18" spans="1:5" x14ac:dyDescent="0.25">
      <c r="A18" s="12"/>
      <c r="B18" s="219" t="s">
        <v>19</v>
      </c>
      <c r="C18" s="220"/>
      <c r="D18" s="221"/>
      <c r="E18" s="51">
        <v>1560878</v>
      </c>
    </row>
    <row r="19" spans="1:5" x14ac:dyDescent="0.25">
      <c r="A19" s="12"/>
      <c r="B19" s="219" t="s">
        <v>20</v>
      </c>
      <c r="C19" s="220"/>
      <c r="D19" s="221"/>
      <c r="E19" s="18">
        <v>1560878</v>
      </c>
    </row>
    <row r="20" spans="1:5" x14ac:dyDescent="0.25">
      <c r="A20" s="12"/>
      <c r="B20" s="218" t="s">
        <v>21</v>
      </c>
      <c r="C20" s="20"/>
      <c r="D20" s="20"/>
      <c r="E20" s="72"/>
    </row>
    <row r="21" spans="1:5" x14ac:dyDescent="0.25">
      <c r="A21" s="12"/>
      <c r="B21" s="20">
        <v>3243.24</v>
      </c>
      <c r="C21" s="20"/>
      <c r="D21" s="20"/>
      <c r="E21" s="72"/>
    </row>
    <row r="22" spans="1:5" x14ac:dyDescent="0.25">
      <c r="A22" s="12"/>
      <c r="B22" s="14" t="s">
        <v>55</v>
      </c>
      <c r="C22" s="11"/>
      <c r="D22" s="11"/>
      <c r="E22" s="1"/>
    </row>
    <row r="23" spans="1:5" x14ac:dyDescent="0.25">
      <c r="A23" s="12"/>
      <c r="B23" s="21" t="s">
        <v>376</v>
      </c>
      <c r="C23" s="22">
        <v>44455</v>
      </c>
      <c r="D23" s="23">
        <v>0</v>
      </c>
      <c r="E23" s="24">
        <v>15352.28</v>
      </c>
    </row>
    <row r="24" spans="1:5" x14ac:dyDescent="0.25">
      <c r="A24" s="12"/>
      <c r="B24" s="21" t="s">
        <v>377</v>
      </c>
      <c r="C24" s="22">
        <v>44571</v>
      </c>
      <c r="D24" s="23">
        <v>1233.17</v>
      </c>
      <c r="E24" s="24">
        <v>20207.32</v>
      </c>
    </row>
    <row r="25" spans="1:5" x14ac:dyDescent="0.25">
      <c r="A25" s="12"/>
      <c r="B25" s="21" t="s">
        <v>378</v>
      </c>
      <c r="C25" s="22">
        <v>44569</v>
      </c>
      <c r="D25" s="23">
        <v>2194.46</v>
      </c>
      <c r="E25" s="24">
        <v>12194.46</v>
      </c>
    </row>
    <row r="26" spans="1:5" x14ac:dyDescent="0.25">
      <c r="A26" s="12"/>
      <c r="B26" s="21" t="s">
        <v>379</v>
      </c>
      <c r="C26" s="22">
        <v>44574</v>
      </c>
      <c r="D26" s="23">
        <v>2231.66</v>
      </c>
      <c r="E26" s="24">
        <v>33756.800000000003</v>
      </c>
    </row>
    <row r="27" spans="1:5" x14ac:dyDescent="0.25">
      <c r="A27" s="12"/>
      <c r="B27" s="21" t="s">
        <v>380</v>
      </c>
      <c r="C27" s="22">
        <v>44109</v>
      </c>
      <c r="D27" s="23">
        <v>0</v>
      </c>
      <c r="E27" s="24">
        <v>162559.03</v>
      </c>
    </row>
    <row r="28" spans="1:5" x14ac:dyDescent="0.25">
      <c r="A28" s="12"/>
      <c r="B28" s="21" t="s">
        <v>381</v>
      </c>
      <c r="C28" s="22">
        <v>44367</v>
      </c>
      <c r="D28" s="23">
        <v>0</v>
      </c>
      <c r="E28" s="24">
        <v>14090.58</v>
      </c>
    </row>
    <row r="29" spans="1:5" x14ac:dyDescent="0.25">
      <c r="A29" s="12"/>
      <c r="B29" s="21" t="s">
        <v>382</v>
      </c>
      <c r="C29" s="22">
        <v>44367</v>
      </c>
      <c r="D29" s="23">
        <v>0</v>
      </c>
      <c r="E29" s="24">
        <v>17602.61</v>
      </c>
    </row>
    <row r="30" spans="1:5" x14ac:dyDescent="0.25">
      <c r="A30" s="12"/>
      <c r="B30" s="21" t="s">
        <v>383</v>
      </c>
      <c r="C30" s="22">
        <v>43955</v>
      </c>
      <c r="D30" s="23">
        <v>0</v>
      </c>
      <c r="E30" s="24">
        <v>17652.759999999998</v>
      </c>
    </row>
    <row r="31" spans="1:5" x14ac:dyDescent="0.25">
      <c r="A31" s="12"/>
      <c r="B31" s="21" t="s">
        <v>384</v>
      </c>
      <c r="C31" s="22">
        <v>43053</v>
      </c>
      <c r="D31" s="23">
        <v>0</v>
      </c>
      <c r="E31" s="24">
        <v>70408.95</v>
      </c>
    </row>
    <row r="32" spans="1:5" x14ac:dyDescent="0.25">
      <c r="A32" s="12"/>
      <c r="B32" s="21" t="s">
        <v>385</v>
      </c>
      <c r="C32" s="22">
        <v>44446</v>
      </c>
      <c r="D32" s="23">
        <v>0</v>
      </c>
      <c r="E32" s="24">
        <v>29782.89</v>
      </c>
    </row>
    <row r="33" spans="1:12" x14ac:dyDescent="0.25">
      <c r="A33" s="12"/>
      <c r="B33" s="21" t="s">
        <v>386</v>
      </c>
      <c r="C33" s="22">
        <v>44515</v>
      </c>
      <c r="D33" s="23">
        <v>0</v>
      </c>
      <c r="E33" s="24">
        <v>32367.78</v>
      </c>
    </row>
    <row r="34" spans="1:12" x14ac:dyDescent="0.25">
      <c r="A34" s="12"/>
      <c r="B34" s="21" t="s">
        <v>387</v>
      </c>
      <c r="C34" s="22">
        <v>44447</v>
      </c>
      <c r="D34" s="23">
        <v>0</v>
      </c>
      <c r="E34" s="24">
        <v>59255.8</v>
      </c>
    </row>
    <row r="35" spans="1:12" x14ac:dyDescent="0.25">
      <c r="A35" s="12"/>
      <c r="B35" s="21" t="s">
        <v>388</v>
      </c>
      <c r="C35" s="22">
        <v>42433</v>
      </c>
      <c r="D35" s="23">
        <v>0</v>
      </c>
      <c r="E35" s="24">
        <v>142239.54</v>
      </c>
    </row>
    <row r="36" spans="1:12" x14ac:dyDescent="0.25">
      <c r="A36" s="12"/>
      <c r="B36" s="14"/>
      <c r="C36" s="11"/>
      <c r="D36" s="11"/>
      <c r="E36" s="1"/>
    </row>
    <row r="37" spans="1:12" x14ac:dyDescent="0.25">
      <c r="A37" s="12" t="s">
        <v>24</v>
      </c>
      <c r="B37" s="11" t="s">
        <v>38</v>
      </c>
      <c r="C37" s="11"/>
      <c r="D37" s="11"/>
      <c r="E37" s="2"/>
      <c r="F37" s="25"/>
    </row>
    <row r="38" spans="1:12" x14ac:dyDescent="0.25">
      <c r="A38" s="12"/>
      <c r="B38" s="11" t="s">
        <v>40</v>
      </c>
      <c r="C38" s="11"/>
      <c r="D38" s="11"/>
      <c r="E38" s="2"/>
      <c r="F38" s="25"/>
    </row>
    <row r="39" spans="1:12" x14ac:dyDescent="0.25">
      <c r="A39" s="12"/>
      <c r="B39" s="11" t="s">
        <v>39</v>
      </c>
      <c r="C39" s="11"/>
      <c r="D39" s="11"/>
      <c r="E39" s="1"/>
    </row>
    <row r="40" spans="1:12" x14ac:dyDescent="0.25">
      <c r="A40" s="18" t="s">
        <v>27</v>
      </c>
      <c r="B40" s="335" t="s">
        <v>28</v>
      </c>
      <c r="C40" s="336"/>
      <c r="D40" s="222"/>
      <c r="E40" s="222" t="s">
        <v>29</v>
      </c>
    </row>
    <row r="41" spans="1:12" x14ac:dyDescent="0.25">
      <c r="A41" s="18">
        <v>1</v>
      </c>
      <c r="B41" s="223" t="s">
        <v>30</v>
      </c>
      <c r="C41" s="224"/>
      <c r="D41" s="222"/>
      <c r="E41" s="225">
        <v>204340.50720000002</v>
      </c>
    </row>
    <row r="42" spans="1:12" x14ac:dyDescent="0.25">
      <c r="A42" s="18">
        <v>2</v>
      </c>
      <c r="B42" s="334" t="s">
        <v>498</v>
      </c>
      <c r="C42" s="334"/>
      <c r="D42" s="222"/>
      <c r="E42" s="226">
        <v>8914.1831999999995</v>
      </c>
    </row>
    <row r="43" spans="1:12" x14ac:dyDescent="0.25">
      <c r="A43" s="18">
        <v>3</v>
      </c>
      <c r="B43" s="331" t="s">
        <v>499</v>
      </c>
      <c r="C43" s="331"/>
      <c r="D43" s="222"/>
      <c r="E43" s="225">
        <v>45256.6224</v>
      </c>
    </row>
    <row r="44" spans="1:12" x14ac:dyDescent="0.25">
      <c r="A44" s="18">
        <v>4</v>
      </c>
      <c r="B44" s="227" t="s">
        <v>500</v>
      </c>
      <c r="C44" s="227"/>
      <c r="D44" s="222"/>
      <c r="E44" s="225">
        <v>12342.715200000001</v>
      </c>
    </row>
    <row r="45" spans="1:12" x14ac:dyDescent="0.25">
      <c r="A45" s="18">
        <v>5</v>
      </c>
      <c r="B45" s="331" t="s">
        <v>2</v>
      </c>
      <c r="C45" s="331"/>
      <c r="D45" s="222"/>
      <c r="E45" s="226">
        <v>5230.75</v>
      </c>
      <c r="J45" s="160"/>
      <c r="L45" s="33"/>
    </row>
    <row r="46" spans="1:12" x14ac:dyDescent="0.25">
      <c r="A46" s="18">
        <v>6</v>
      </c>
      <c r="B46" s="331" t="s">
        <v>3</v>
      </c>
      <c r="C46" s="331"/>
      <c r="D46" s="222"/>
      <c r="E46" s="226">
        <v>7975</v>
      </c>
      <c r="J46" s="160"/>
      <c r="L46" s="33"/>
    </row>
    <row r="47" spans="1:12" x14ac:dyDescent="0.25">
      <c r="A47" s="18">
        <v>7</v>
      </c>
      <c r="B47" s="334" t="s">
        <v>31</v>
      </c>
      <c r="C47" s="334"/>
      <c r="D47" s="222"/>
      <c r="E47" s="226">
        <v>44570.916000000005</v>
      </c>
    </row>
    <row r="48" spans="1:12" x14ac:dyDescent="0.25">
      <c r="A48" s="18">
        <v>8</v>
      </c>
      <c r="B48" s="331" t="s">
        <v>501</v>
      </c>
      <c r="C48" s="331"/>
      <c r="D48" s="222"/>
      <c r="E48" s="225">
        <v>524.46</v>
      </c>
      <c r="J48" s="33"/>
      <c r="L48" s="33"/>
    </row>
    <row r="49" spans="1:12" x14ac:dyDescent="0.25">
      <c r="A49" s="18">
        <v>9</v>
      </c>
      <c r="B49" s="331" t="s">
        <v>502</v>
      </c>
      <c r="C49" s="331"/>
      <c r="D49" s="222"/>
      <c r="E49" s="225">
        <f>'[2]факт 2021'!$AB$38</f>
        <v>4596.6878100000004</v>
      </c>
      <c r="J49" s="33"/>
      <c r="L49" s="33"/>
    </row>
    <row r="50" spans="1:12" x14ac:dyDescent="0.25">
      <c r="A50" s="18">
        <v>10</v>
      </c>
      <c r="B50" s="334" t="s">
        <v>503</v>
      </c>
      <c r="C50" s="334"/>
      <c r="D50" s="222"/>
      <c r="E50" s="225">
        <v>1371.41</v>
      </c>
      <c r="J50" s="33"/>
      <c r="L50" s="33"/>
    </row>
    <row r="51" spans="1:12" x14ac:dyDescent="0.25">
      <c r="A51" s="18">
        <v>11</v>
      </c>
      <c r="B51" s="331" t="s">
        <v>504</v>
      </c>
      <c r="C51" s="331"/>
      <c r="D51" s="222"/>
      <c r="E51" s="225">
        <v>102855.95999999999</v>
      </c>
    </row>
    <row r="52" spans="1:12" x14ac:dyDescent="0.25">
      <c r="A52" s="18">
        <v>12</v>
      </c>
      <c r="B52" s="331" t="s">
        <v>505</v>
      </c>
      <c r="C52" s="331"/>
      <c r="D52" s="222"/>
      <c r="E52" s="225">
        <v>244474.53</v>
      </c>
      <c r="J52" s="33"/>
      <c r="L52" s="33"/>
    </row>
    <row r="53" spans="1:12" x14ac:dyDescent="0.25">
      <c r="A53" s="18">
        <v>13</v>
      </c>
      <c r="B53" s="331" t="s">
        <v>506</v>
      </c>
      <c r="C53" s="331"/>
      <c r="D53" s="222"/>
      <c r="E53" s="225">
        <f>[4]мус!$AN$42</f>
        <v>146092.95218875789</v>
      </c>
      <c r="L53" s="33"/>
    </row>
    <row r="54" spans="1:12" x14ac:dyDescent="0.25">
      <c r="A54" s="18">
        <v>14</v>
      </c>
      <c r="B54" s="331" t="s">
        <v>512</v>
      </c>
      <c r="C54" s="331"/>
      <c r="D54" s="222"/>
      <c r="E54" s="225">
        <v>8228.4768000000004</v>
      </c>
    </row>
    <row r="55" spans="1:12" x14ac:dyDescent="0.25">
      <c r="A55" s="18">
        <v>15</v>
      </c>
      <c r="B55" s="331" t="s">
        <v>507</v>
      </c>
      <c r="C55" s="331"/>
      <c r="D55" s="222"/>
      <c r="E55" s="225">
        <v>137182.01999999999</v>
      </c>
      <c r="L55" s="33"/>
    </row>
    <row r="56" spans="1:12" x14ac:dyDescent="0.25">
      <c r="A56" s="18">
        <v>16</v>
      </c>
      <c r="B56" s="332" t="s">
        <v>756</v>
      </c>
      <c r="C56" s="333"/>
      <c r="D56" s="222"/>
      <c r="E56" s="225">
        <v>100885.5</v>
      </c>
      <c r="L56" s="33"/>
    </row>
    <row r="57" spans="1:12" x14ac:dyDescent="0.25">
      <c r="A57" s="18">
        <v>17</v>
      </c>
      <c r="B57" s="331" t="s">
        <v>56</v>
      </c>
      <c r="C57" s="331"/>
      <c r="D57" s="222"/>
      <c r="E57" s="225">
        <v>224319.81</v>
      </c>
      <c r="L57" s="33"/>
    </row>
    <row r="58" spans="1:12" x14ac:dyDescent="0.25">
      <c r="A58" s="18">
        <v>18</v>
      </c>
      <c r="B58" s="332" t="s">
        <v>4</v>
      </c>
      <c r="C58" s="333"/>
      <c r="D58" s="222"/>
      <c r="E58" s="225">
        <v>305139.34999999998</v>
      </c>
    </row>
    <row r="59" spans="1:12" x14ac:dyDescent="0.25">
      <c r="A59" s="18">
        <v>19</v>
      </c>
      <c r="B59" s="331" t="s">
        <v>721</v>
      </c>
      <c r="C59" s="331"/>
      <c r="D59" s="222"/>
      <c r="E59" s="225">
        <f>'[2]факт 2021'!$AW$38</f>
        <v>107219.871</v>
      </c>
      <c r="J59" s="33"/>
      <c r="L59" s="33"/>
    </row>
    <row r="60" spans="1:12" x14ac:dyDescent="0.25">
      <c r="A60" s="18">
        <v>20</v>
      </c>
      <c r="B60" s="330" t="s">
        <v>130</v>
      </c>
      <c r="C60" s="330"/>
      <c r="D60" s="222"/>
      <c r="E60" s="228">
        <f>SUM(E41:E59)</f>
        <v>1711521.7217987583</v>
      </c>
      <c r="J60" s="33"/>
      <c r="L60" s="33"/>
    </row>
    <row r="61" spans="1:12" x14ac:dyDescent="0.25">
      <c r="A61" s="18">
        <v>21</v>
      </c>
      <c r="B61" s="330" t="s">
        <v>131</v>
      </c>
      <c r="C61" s="330"/>
      <c r="D61" s="222"/>
      <c r="E61" s="228">
        <f>B21+E19</f>
        <v>1564121.24</v>
      </c>
      <c r="J61" s="204"/>
    </row>
    <row r="62" spans="1:12" x14ac:dyDescent="0.25">
      <c r="A62" s="229" t="s">
        <v>32</v>
      </c>
      <c r="B62" s="59" t="s">
        <v>557</v>
      </c>
      <c r="C62" s="36"/>
      <c r="D62" s="36"/>
      <c r="E62" s="36"/>
    </row>
    <row r="63" spans="1:12" x14ac:dyDescent="0.25">
      <c r="A63" s="36"/>
      <c r="B63" s="59" t="s">
        <v>37</v>
      </c>
      <c r="C63" s="36"/>
      <c r="D63" s="36"/>
      <c r="E63" s="36"/>
    </row>
    <row r="64" spans="1:12" x14ac:dyDescent="0.25">
      <c r="A64" s="38" t="s">
        <v>27</v>
      </c>
      <c r="B64" s="230" t="s">
        <v>41</v>
      </c>
      <c r="C64" s="231" t="s">
        <v>44</v>
      </c>
      <c r="D64" s="231"/>
      <c r="E64" s="231" t="s">
        <v>45</v>
      </c>
    </row>
    <row r="65" spans="1:6" x14ac:dyDescent="0.25">
      <c r="A65" s="227" t="s">
        <v>9</v>
      </c>
      <c r="B65" s="227" t="s">
        <v>757</v>
      </c>
      <c r="C65" s="227" t="s">
        <v>534</v>
      </c>
      <c r="D65" s="227"/>
      <c r="E65" s="227">
        <v>40279</v>
      </c>
    </row>
    <row r="66" spans="1:6" x14ac:dyDescent="0.25">
      <c r="A66" s="227">
        <v>2</v>
      </c>
      <c r="B66" s="227" t="s">
        <v>758</v>
      </c>
      <c r="C66" s="227" t="s">
        <v>538</v>
      </c>
      <c r="D66" s="227"/>
      <c r="E66" s="227">
        <v>40279</v>
      </c>
    </row>
    <row r="67" spans="1:6" x14ac:dyDescent="0.25">
      <c r="A67" s="227"/>
      <c r="B67" s="227"/>
      <c r="C67" s="232"/>
      <c r="D67" s="227"/>
      <c r="E67" s="227"/>
    </row>
    <row r="69" spans="1:6" x14ac:dyDescent="0.25">
      <c r="A69" s="25" t="s">
        <v>33</v>
      </c>
      <c r="B69" s="25" t="s">
        <v>46</v>
      </c>
      <c r="C69" s="25"/>
      <c r="D69" s="25"/>
      <c r="E69" s="25"/>
      <c r="F69" s="25"/>
    </row>
    <row r="70" spans="1:6" x14ac:dyDescent="0.25">
      <c r="B70" s="25" t="s">
        <v>47</v>
      </c>
      <c r="C70" s="25"/>
      <c r="D70" s="25"/>
      <c r="E70" s="25"/>
      <c r="F70" s="25"/>
    </row>
    <row r="71" spans="1:6" x14ac:dyDescent="0.25">
      <c r="B71" s="25" t="s">
        <v>48</v>
      </c>
      <c r="C71" s="25"/>
      <c r="D71" s="25"/>
      <c r="E71" s="25"/>
      <c r="F71" s="25"/>
    </row>
    <row r="72" spans="1:6" x14ac:dyDescent="0.25">
      <c r="B72" s="212" t="s">
        <v>57</v>
      </c>
      <c r="C72" s="212"/>
      <c r="D72" s="212"/>
      <c r="E72" s="212"/>
      <c r="F72" s="212"/>
    </row>
    <row r="73" spans="1:6" x14ac:dyDescent="0.25">
      <c r="B73" s="212" t="s">
        <v>61</v>
      </c>
      <c r="C73" s="212"/>
      <c r="D73" s="212"/>
      <c r="E73" s="212"/>
      <c r="F73" s="212"/>
    </row>
    <row r="74" spans="1:6" x14ac:dyDescent="0.25">
      <c r="B74" s="212" t="s">
        <v>60</v>
      </c>
      <c r="C74" s="212"/>
      <c r="D74" s="212"/>
      <c r="E74" s="212"/>
      <c r="F74" s="212"/>
    </row>
    <row r="76" spans="1:6" x14ac:dyDescent="0.25">
      <c r="B76" s="212" t="s">
        <v>186</v>
      </c>
    </row>
    <row r="89" spans="1:1" x14ac:dyDescent="0.25">
      <c r="A89" s="4" t="s">
        <v>5</v>
      </c>
    </row>
  </sheetData>
  <mergeCells count="25">
    <mergeCell ref="B40:C40"/>
    <mergeCell ref="B5:E5"/>
    <mergeCell ref="B9:C9"/>
    <mergeCell ref="B10:E10"/>
    <mergeCell ref="B11:F11"/>
    <mergeCell ref="B12:F12"/>
    <mergeCell ref="B54:C54"/>
    <mergeCell ref="B42:C42"/>
    <mergeCell ref="B43:C4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1:C61"/>
    <mergeCell ref="B55:C55"/>
    <mergeCell ref="B56:C56"/>
    <mergeCell ref="B57:C57"/>
    <mergeCell ref="B58:C58"/>
    <mergeCell ref="B59:C59"/>
    <mergeCell ref="B60:C60"/>
  </mergeCell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D7A29-3B90-4BF7-A575-A004E7227B82}">
  <sheetPr>
    <tabColor rgb="FFFF0000"/>
  </sheetPr>
  <dimension ref="A1:L77"/>
  <sheetViews>
    <sheetView topLeftCell="A55" workbookViewId="0">
      <selection activeCell="G65" sqref="G65:H65"/>
    </sheetView>
  </sheetViews>
  <sheetFormatPr defaultRowHeight="15" x14ac:dyDescent="0.25"/>
  <cols>
    <col min="1" max="1" width="4.5703125" style="4" customWidth="1"/>
    <col min="2" max="2" width="42.5703125" style="4" customWidth="1"/>
    <col min="3" max="3" width="11.42578125" style="4" customWidth="1"/>
    <col min="4" max="4" width="12.7109375" style="4" customWidth="1"/>
    <col min="5" max="5" width="11.140625" style="4" customWidth="1"/>
    <col min="6" max="6" width="10" style="4" customWidth="1"/>
    <col min="7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134</v>
      </c>
      <c r="C5" s="300"/>
      <c r="D5" s="300"/>
      <c r="E5" s="300"/>
    </row>
    <row r="6" spans="1:6" x14ac:dyDescent="0.25">
      <c r="A6" s="5"/>
      <c r="B6" s="6"/>
      <c r="C6" s="6"/>
      <c r="D6" s="6"/>
      <c r="E6" s="6"/>
    </row>
    <row r="7" spans="1:6" ht="17.25" customHeight="1" x14ac:dyDescent="0.25">
      <c r="A7" s="5" t="s">
        <v>9</v>
      </c>
      <c r="B7" s="6" t="s">
        <v>10</v>
      </c>
      <c r="C7" s="6"/>
      <c r="D7" s="6"/>
      <c r="E7" s="6"/>
    </row>
    <row r="8" spans="1:6" ht="18.75" customHeight="1" x14ac:dyDescent="0.25">
      <c r="A8" s="5"/>
      <c r="B8" s="8" t="s">
        <v>129</v>
      </c>
      <c r="C8" s="6"/>
      <c r="D8" s="6"/>
      <c r="E8" s="6"/>
    </row>
    <row r="9" spans="1:6" x14ac:dyDescent="0.25">
      <c r="A9" s="5"/>
      <c r="B9" s="301" t="s">
        <v>11</v>
      </c>
      <c r="C9" s="301"/>
      <c r="D9" s="6"/>
      <c r="E9" s="6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71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132</v>
      </c>
      <c r="C13" s="11"/>
      <c r="D13" s="59"/>
      <c r="E13" s="1">
        <v>617506.18000000005</v>
      </c>
    </row>
    <row r="14" spans="1:6" x14ac:dyDescent="0.25">
      <c r="A14" s="12" t="s">
        <v>14</v>
      </c>
      <c r="B14" s="11" t="s">
        <v>525</v>
      </c>
      <c r="C14" s="11"/>
      <c r="D14" s="59"/>
      <c r="E14" s="50"/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6" x14ac:dyDescent="0.25">
      <c r="A17" s="12"/>
      <c r="B17" s="15" t="s">
        <v>18</v>
      </c>
      <c r="C17" s="16"/>
      <c r="D17" s="17"/>
      <c r="E17" s="51">
        <v>1237202.06</v>
      </c>
    </row>
    <row r="18" spans="1:6" x14ac:dyDescent="0.25">
      <c r="A18" s="12"/>
      <c r="B18" s="15" t="s">
        <v>19</v>
      </c>
      <c r="C18" s="16"/>
      <c r="D18" s="17"/>
      <c r="E18" s="51">
        <v>1354069.16</v>
      </c>
    </row>
    <row r="19" spans="1:6" x14ac:dyDescent="0.25">
      <c r="A19" s="12"/>
      <c r="B19" s="15" t="s">
        <v>20</v>
      </c>
      <c r="C19" s="16"/>
      <c r="D19" s="17"/>
      <c r="E19" s="51">
        <v>1354069.16</v>
      </c>
      <c r="F19" s="19"/>
    </row>
    <row r="20" spans="1:6" x14ac:dyDescent="0.25">
      <c r="A20" s="12"/>
      <c r="B20" s="14" t="s">
        <v>21</v>
      </c>
      <c r="C20" s="11"/>
      <c r="D20" s="11"/>
      <c r="E20" s="1"/>
    </row>
    <row r="21" spans="1:6" x14ac:dyDescent="0.25">
      <c r="A21" s="12"/>
      <c r="B21" s="20">
        <v>9393.24</v>
      </c>
      <c r="C21" s="11"/>
      <c r="D21" s="11"/>
      <c r="E21" s="1"/>
    </row>
    <row r="22" spans="1:6" x14ac:dyDescent="0.25">
      <c r="A22" s="12"/>
      <c r="B22" s="14" t="s">
        <v>55</v>
      </c>
      <c r="C22" s="11"/>
      <c r="D22" s="11"/>
      <c r="E22" s="1"/>
    </row>
    <row r="23" spans="1:6" x14ac:dyDescent="0.25">
      <c r="A23" s="12"/>
      <c r="B23" s="21" t="s">
        <v>208</v>
      </c>
      <c r="C23" s="22"/>
      <c r="D23" s="23"/>
      <c r="E23" s="24">
        <v>82265.429999999993</v>
      </c>
    </row>
    <row r="24" spans="1:6" x14ac:dyDescent="0.25">
      <c r="A24" s="12"/>
      <c r="B24" s="21" t="s">
        <v>209</v>
      </c>
      <c r="C24" s="22"/>
      <c r="D24" s="23"/>
      <c r="E24" s="24">
        <v>20464.88</v>
      </c>
    </row>
    <row r="25" spans="1:6" x14ac:dyDescent="0.25">
      <c r="A25" s="12"/>
      <c r="B25" s="60" t="s">
        <v>204</v>
      </c>
      <c r="C25" s="61"/>
      <c r="D25" s="62"/>
      <c r="E25" s="63">
        <v>23340.11</v>
      </c>
    </row>
    <row r="26" spans="1:6" x14ac:dyDescent="0.25">
      <c r="A26" s="12"/>
      <c r="B26" s="60" t="s">
        <v>198</v>
      </c>
      <c r="C26" s="61"/>
      <c r="D26" s="62"/>
      <c r="E26" s="63">
        <v>16295.01</v>
      </c>
    </row>
    <row r="27" spans="1:6" x14ac:dyDescent="0.25">
      <c r="A27" s="12"/>
      <c r="B27" s="60" t="s">
        <v>205</v>
      </c>
      <c r="C27" s="61"/>
      <c r="D27" s="62"/>
      <c r="E27" s="63">
        <v>31301.86</v>
      </c>
    </row>
    <row r="28" spans="1:6" x14ac:dyDescent="0.25">
      <c r="A28" s="12"/>
      <c r="B28" s="60" t="s">
        <v>199</v>
      </c>
      <c r="C28" s="61"/>
      <c r="D28" s="62"/>
      <c r="E28" s="63">
        <v>54181.64</v>
      </c>
    </row>
    <row r="29" spans="1:6" x14ac:dyDescent="0.25">
      <c r="A29" s="12"/>
      <c r="B29" s="60" t="s">
        <v>200</v>
      </c>
      <c r="C29" s="61"/>
      <c r="D29" s="62"/>
      <c r="E29" s="63">
        <v>32590.38</v>
      </c>
    </row>
    <row r="30" spans="1:6" x14ac:dyDescent="0.25">
      <c r="A30" s="12"/>
      <c r="B30" s="60" t="s">
        <v>206</v>
      </c>
      <c r="C30" s="61"/>
      <c r="D30" s="62"/>
      <c r="E30" s="63">
        <v>24001.54</v>
      </c>
    </row>
    <row r="31" spans="1:6" x14ac:dyDescent="0.25">
      <c r="A31" s="12"/>
      <c r="B31" s="60" t="s">
        <v>201</v>
      </c>
      <c r="C31" s="61"/>
      <c r="D31" s="62"/>
      <c r="E31" s="63">
        <v>14394.42</v>
      </c>
    </row>
    <row r="32" spans="1:6" x14ac:dyDescent="0.25">
      <c r="A32" s="12"/>
      <c r="B32" s="60" t="s">
        <v>207</v>
      </c>
      <c r="C32" s="61"/>
      <c r="D32" s="62"/>
      <c r="E32" s="63">
        <v>133253.20000000001</v>
      </c>
    </row>
    <row r="33" spans="1:12" x14ac:dyDescent="0.25">
      <c r="A33" s="12"/>
      <c r="B33" s="60" t="s">
        <v>202</v>
      </c>
      <c r="C33" s="61"/>
      <c r="D33" s="62"/>
      <c r="E33" s="63">
        <v>23847.41</v>
      </c>
    </row>
    <row r="34" spans="1:12" x14ac:dyDescent="0.25">
      <c r="A34" s="12"/>
      <c r="B34" s="60" t="s">
        <v>203</v>
      </c>
      <c r="C34" s="61"/>
      <c r="D34" s="62"/>
      <c r="E34" s="63">
        <v>15920.1</v>
      </c>
    </row>
    <row r="35" spans="1:12" x14ac:dyDescent="0.25">
      <c r="A35" s="12" t="s">
        <v>24</v>
      </c>
      <c r="B35" s="11" t="s">
        <v>38</v>
      </c>
      <c r="C35" s="11"/>
      <c r="D35" s="11"/>
      <c r="E35" s="2"/>
      <c r="F35" s="25"/>
    </row>
    <row r="36" spans="1:12" x14ac:dyDescent="0.25">
      <c r="A36" s="12"/>
      <c r="B36" s="11" t="s">
        <v>40</v>
      </c>
      <c r="C36" s="11"/>
      <c r="D36" s="11"/>
      <c r="E36" s="2"/>
      <c r="F36" s="25"/>
    </row>
    <row r="37" spans="1:12" x14ac:dyDescent="0.25">
      <c r="A37" s="12"/>
      <c r="B37" s="11" t="s">
        <v>39</v>
      </c>
      <c r="C37" s="11"/>
      <c r="D37" s="11"/>
      <c r="E37" s="1"/>
    </row>
    <row r="38" spans="1:12" x14ac:dyDescent="0.25">
      <c r="A38" s="26" t="s">
        <v>27</v>
      </c>
      <c r="B38" s="302" t="s">
        <v>28</v>
      </c>
      <c r="C38" s="303"/>
      <c r="D38" s="27"/>
      <c r="E38" s="52" t="s">
        <v>510</v>
      </c>
    </row>
    <row r="39" spans="1:12" x14ac:dyDescent="0.25">
      <c r="A39" s="26">
        <v>1</v>
      </c>
      <c r="B39" s="297" t="s">
        <v>30</v>
      </c>
      <c r="C39" s="298"/>
      <c r="D39" s="27"/>
      <c r="E39" s="30">
        <v>225033.01799999998</v>
      </c>
    </row>
    <row r="40" spans="1:12" x14ac:dyDescent="0.25">
      <c r="A40" s="26">
        <v>2</v>
      </c>
      <c r="B40" s="299" t="s">
        <v>498</v>
      </c>
      <c r="C40" s="299"/>
      <c r="D40" s="27"/>
      <c r="E40" s="30">
        <v>17195.214</v>
      </c>
    </row>
    <row r="41" spans="1:12" x14ac:dyDescent="0.25">
      <c r="A41" s="26">
        <v>3</v>
      </c>
      <c r="B41" s="295" t="s">
        <v>499</v>
      </c>
      <c r="C41" s="295"/>
      <c r="D41" s="27"/>
      <c r="E41" s="30">
        <v>62799.911999999989</v>
      </c>
    </row>
    <row r="42" spans="1:12" x14ac:dyDescent="0.25">
      <c r="A42" s="26">
        <v>4</v>
      </c>
      <c r="B42" s="30" t="s">
        <v>500</v>
      </c>
      <c r="C42" s="30"/>
      <c r="D42" s="27"/>
      <c r="E42" s="30">
        <v>32147.573999999993</v>
      </c>
    </row>
    <row r="43" spans="1:12" x14ac:dyDescent="0.25">
      <c r="A43" s="26">
        <v>5</v>
      </c>
      <c r="B43" s="295" t="s">
        <v>2</v>
      </c>
      <c r="C43" s="295"/>
      <c r="D43" s="27"/>
      <c r="E43" s="30">
        <v>3089.79</v>
      </c>
    </row>
    <row r="44" spans="1:12" x14ac:dyDescent="0.25">
      <c r="A44" s="26">
        <v>6</v>
      </c>
      <c r="B44" s="295" t="s">
        <v>3</v>
      </c>
      <c r="C44" s="295"/>
      <c r="D44" s="27"/>
      <c r="E44" s="30">
        <v>5500</v>
      </c>
    </row>
    <row r="45" spans="1:12" x14ac:dyDescent="0.25">
      <c r="A45" s="26">
        <v>7</v>
      </c>
      <c r="B45" s="299" t="s">
        <v>31</v>
      </c>
      <c r="C45" s="299"/>
      <c r="D45" s="27"/>
      <c r="E45" s="30">
        <v>48595.17</v>
      </c>
    </row>
    <row r="46" spans="1:12" x14ac:dyDescent="0.25">
      <c r="A46" s="26">
        <v>8</v>
      </c>
      <c r="B46" s="295" t="s">
        <v>501</v>
      </c>
      <c r="C46" s="295"/>
      <c r="D46" s="27"/>
      <c r="E46" s="30">
        <v>1048.92</v>
      </c>
    </row>
    <row r="47" spans="1:12" x14ac:dyDescent="0.25">
      <c r="A47" s="26">
        <v>9</v>
      </c>
      <c r="B47" s="295" t="s">
        <v>502</v>
      </c>
      <c r="C47" s="295"/>
      <c r="D47" s="27"/>
      <c r="E47" s="29">
        <f>'[2]факт 2021'!$AB$12</f>
        <v>5111.3176009999997</v>
      </c>
      <c r="L47" s="33"/>
    </row>
    <row r="48" spans="1:12" x14ac:dyDescent="0.25">
      <c r="A48" s="26">
        <v>10</v>
      </c>
      <c r="B48" s="299" t="s">
        <v>503</v>
      </c>
      <c r="C48" s="299"/>
      <c r="D48" s="27"/>
      <c r="E48" s="30">
        <v>4485.7</v>
      </c>
    </row>
    <row r="49" spans="1:12" x14ac:dyDescent="0.25">
      <c r="A49" s="26">
        <v>11</v>
      </c>
      <c r="B49" s="295" t="s">
        <v>504</v>
      </c>
      <c r="C49" s="295"/>
      <c r="D49" s="27"/>
      <c r="E49" s="30">
        <v>191279.76</v>
      </c>
    </row>
    <row r="50" spans="1:12" x14ac:dyDescent="0.25">
      <c r="A50" s="26">
        <v>14</v>
      </c>
      <c r="B50" s="295" t="s">
        <v>509</v>
      </c>
      <c r="C50" s="295"/>
      <c r="D50" s="27"/>
      <c r="E50" s="30">
        <v>8971.4159999999993</v>
      </c>
    </row>
    <row r="51" spans="1:12" x14ac:dyDescent="0.25">
      <c r="A51" s="26">
        <v>15</v>
      </c>
      <c r="B51" s="295" t="s">
        <v>507</v>
      </c>
      <c r="C51" s="295"/>
      <c r="D51" s="27"/>
      <c r="E51" s="30">
        <v>239045.13</v>
      </c>
    </row>
    <row r="52" spans="1:12" x14ac:dyDescent="0.25">
      <c r="A52" s="26">
        <v>16</v>
      </c>
      <c r="B52" s="297" t="s">
        <v>527</v>
      </c>
      <c r="C52" s="298"/>
      <c r="D52" s="27"/>
      <c r="E52" s="30">
        <v>45496.66</v>
      </c>
    </row>
    <row r="53" spans="1:12" x14ac:dyDescent="0.25">
      <c r="A53" s="26">
        <v>17</v>
      </c>
      <c r="B53" s="295" t="s">
        <v>4</v>
      </c>
      <c r="C53" s="295"/>
      <c r="D53" s="27"/>
      <c r="E53" s="30">
        <v>321475.74</v>
      </c>
    </row>
    <row r="54" spans="1:12" x14ac:dyDescent="0.25">
      <c r="A54" s="26">
        <v>18</v>
      </c>
      <c r="B54" s="295" t="s">
        <v>35</v>
      </c>
      <c r="C54" s="295"/>
      <c r="D54" s="27"/>
      <c r="E54" s="29">
        <f>'[2]факт 2021'!$AW$12</f>
        <v>119223.84909999999</v>
      </c>
      <c r="L54" s="33"/>
    </row>
    <row r="55" spans="1:12" x14ac:dyDescent="0.25">
      <c r="A55" s="26">
        <v>19</v>
      </c>
      <c r="B55" s="296" t="s">
        <v>130</v>
      </c>
      <c r="C55" s="296"/>
      <c r="D55" s="27"/>
      <c r="E55" s="30">
        <f>SUM(E39:E54)</f>
        <v>1330499.1707009999</v>
      </c>
      <c r="J55" s="19"/>
    </row>
    <row r="56" spans="1:12" x14ac:dyDescent="0.25">
      <c r="A56" s="26">
        <v>20</v>
      </c>
      <c r="B56" s="296" t="s">
        <v>131</v>
      </c>
      <c r="C56" s="296"/>
      <c r="D56" s="27"/>
      <c r="E56" s="30">
        <f>E19+B21</f>
        <v>1363462.4</v>
      </c>
      <c r="L56" s="36"/>
    </row>
    <row r="57" spans="1:12" x14ac:dyDescent="0.25">
      <c r="A57" s="12"/>
      <c r="B57" s="64"/>
      <c r="C57" s="64"/>
      <c r="D57" s="11"/>
      <c r="E57" s="33"/>
    </row>
    <row r="58" spans="1:12" x14ac:dyDescent="0.25">
      <c r="A58" s="25" t="s">
        <v>32</v>
      </c>
      <c r="B58" s="11" t="s">
        <v>557</v>
      </c>
      <c r="F58" s="19"/>
    </row>
    <row r="59" spans="1:12" x14ac:dyDescent="0.25">
      <c r="B59" s="11" t="s">
        <v>37</v>
      </c>
    </row>
    <row r="60" spans="1:12" x14ac:dyDescent="0.25">
      <c r="A60" s="38" t="s">
        <v>27</v>
      </c>
      <c r="B60" s="39" t="s">
        <v>41</v>
      </c>
      <c r="C60" s="65" t="s">
        <v>44</v>
      </c>
      <c r="D60" s="65"/>
      <c r="E60" s="65" t="s">
        <v>565</v>
      </c>
    </row>
    <row r="61" spans="1:12" x14ac:dyDescent="0.25">
      <c r="A61" s="66" t="s">
        <v>9</v>
      </c>
      <c r="B61" s="67" t="s">
        <v>566</v>
      </c>
      <c r="C61" s="67" t="s">
        <v>561</v>
      </c>
      <c r="D61" s="30"/>
      <c r="E61" s="30">
        <v>3700</v>
      </c>
    </row>
    <row r="62" spans="1:12" x14ac:dyDescent="0.25">
      <c r="A62" s="68" t="s">
        <v>13</v>
      </c>
      <c r="B62" s="69" t="s">
        <v>567</v>
      </c>
      <c r="C62" s="69" t="s">
        <v>536</v>
      </c>
      <c r="D62" s="47"/>
      <c r="E62" s="47">
        <v>3000</v>
      </c>
    </row>
    <row r="63" spans="1:12" x14ac:dyDescent="0.25">
      <c r="A63" s="66">
        <v>3</v>
      </c>
      <c r="B63" s="67" t="s">
        <v>568</v>
      </c>
      <c r="C63" s="67" t="s">
        <v>569</v>
      </c>
      <c r="D63" s="30"/>
      <c r="E63" s="30">
        <v>17173</v>
      </c>
    </row>
    <row r="64" spans="1:12" x14ac:dyDescent="0.25">
      <c r="A64" s="66">
        <v>4</v>
      </c>
      <c r="B64" s="67" t="s">
        <v>570</v>
      </c>
      <c r="C64" s="67" t="s">
        <v>561</v>
      </c>
      <c r="D64" s="30"/>
      <c r="E64" s="30">
        <v>104761</v>
      </c>
    </row>
    <row r="65" spans="1:6" x14ac:dyDescent="0.25">
      <c r="A65" s="66">
        <v>5</v>
      </c>
      <c r="B65" s="67" t="s">
        <v>571</v>
      </c>
      <c r="C65" s="67" t="s">
        <v>65</v>
      </c>
      <c r="D65" s="30"/>
      <c r="E65" s="30">
        <v>4240</v>
      </c>
    </row>
    <row r="66" spans="1:6" x14ac:dyDescent="0.25">
      <c r="A66" s="66">
        <v>6</v>
      </c>
      <c r="B66" s="67"/>
      <c r="C66" s="67"/>
      <c r="D66" s="30"/>
      <c r="E66" s="30"/>
    </row>
    <row r="67" spans="1:6" x14ac:dyDescent="0.25">
      <c r="A67" s="25" t="s">
        <v>33</v>
      </c>
      <c r="B67" s="25" t="s">
        <v>46</v>
      </c>
      <c r="C67" s="25"/>
      <c r="D67" s="25"/>
      <c r="E67" s="25"/>
      <c r="F67" s="25"/>
    </row>
    <row r="68" spans="1:6" x14ac:dyDescent="0.25">
      <c r="B68" s="25" t="s">
        <v>47</v>
      </c>
      <c r="C68" s="25"/>
      <c r="D68" s="25"/>
      <c r="E68" s="25"/>
      <c r="F68" s="25"/>
    </row>
    <row r="69" spans="1:6" x14ac:dyDescent="0.25">
      <c r="B69" s="25" t="s">
        <v>48</v>
      </c>
      <c r="C69" s="25"/>
      <c r="D69" s="25"/>
      <c r="E69" s="25"/>
      <c r="F69" s="25"/>
    </row>
    <row r="70" spans="1:6" x14ac:dyDescent="0.25">
      <c r="B70" s="70" t="s">
        <v>57</v>
      </c>
      <c r="C70" s="70"/>
      <c r="D70" s="70"/>
      <c r="E70" s="70"/>
      <c r="F70" s="70"/>
    </row>
    <row r="71" spans="1:6" x14ac:dyDescent="0.25">
      <c r="B71" s="70" t="s">
        <v>50</v>
      </c>
      <c r="C71" s="70"/>
      <c r="D71" s="70"/>
      <c r="E71" s="70"/>
      <c r="F71" s="70"/>
    </row>
    <row r="72" spans="1:6" x14ac:dyDescent="0.25">
      <c r="B72" s="70" t="s">
        <v>67</v>
      </c>
      <c r="C72" s="70"/>
      <c r="D72" s="70"/>
      <c r="E72" s="70"/>
      <c r="F72" s="70"/>
    </row>
    <row r="73" spans="1:6" x14ac:dyDescent="0.25">
      <c r="B73" s="70" t="s">
        <v>58</v>
      </c>
      <c r="E73" s="25">
        <v>1851877.6</v>
      </c>
      <c r="F73" s="71"/>
    </row>
    <row r="74" spans="1:6" x14ac:dyDescent="0.25">
      <c r="B74" s="70" t="s">
        <v>59</v>
      </c>
      <c r="E74" s="25">
        <v>2261842.4</v>
      </c>
      <c r="F74" s="71"/>
    </row>
    <row r="77" spans="1:6" x14ac:dyDescent="0.25">
      <c r="B77" s="70" t="s">
        <v>556</v>
      </c>
    </row>
  </sheetData>
  <mergeCells count="23">
    <mergeCell ref="B52:C52"/>
    <mergeCell ref="B53:C53"/>
    <mergeCell ref="B54:C54"/>
    <mergeCell ref="B55:C55"/>
    <mergeCell ref="B56:C56"/>
    <mergeCell ref="B51:C51"/>
    <mergeCell ref="B39:C39"/>
    <mergeCell ref="B40:C40"/>
    <mergeCell ref="B41:C41"/>
    <mergeCell ref="B43:C43"/>
    <mergeCell ref="B44:C44"/>
    <mergeCell ref="B45:C45"/>
    <mergeCell ref="B46:C46"/>
    <mergeCell ref="B47:C47"/>
    <mergeCell ref="B48:C48"/>
    <mergeCell ref="B49:C49"/>
    <mergeCell ref="B50:C50"/>
    <mergeCell ref="B38:C38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E3AB-26A7-43AB-BA95-A2CCD1962DF8}">
  <sheetPr>
    <tabColor rgb="FFFF0000"/>
  </sheetPr>
  <dimension ref="A1:L81"/>
  <sheetViews>
    <sheetView topLeftCell="A55" workbookViewId="0">
      <selection activeCell="L65" sqref="L65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4.28515625" style="168" customWidth="1"/>
    <col min="4" max="4" width="12.85546875" style="168" customWidth="1"/>
    <col min="5" max="5" width="14.7109375" style="168" customWidth="1"/>
    <col min="6" max="6" width="10" style="168" customWidth="1"/>
    <col min="7" max="10" width="9.140625" style="168"/>
    <col min="11" max="11" width="10.5703125" style="168" bestFit="1" customWidth="1"/>
    <col min="12" max="12" width="10.85546875" style="168" customWidth="1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37" t="s">
        <v>158</v>
      </c>
      <c r="C5" s="337"/>
      <c r="D5" s="337"/>
      <c r="E5" s="337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x14ac:dyDescent="0.25">
      <c r="A12" s="172" t="s">
        <v>13</v>
      </c>
      <c r="B12" s="173" t="s">
        <v>267</v>
      </c>
      <c r="C12" s="173"/>
      <c r="D12" s="174"/>
      <c r="E12" s="175">
        <v>511831.92</v>
      </c>
    </row>
    <row r="13" spans="1:6" x14ac:dyDescent="0.25">
      <c r="A13" s="176" t="s">
        <v>14</v>
      </c>
      <c r="B13" s="173" t="s">
        <v>525</v>
      </c>
      <c r="C13" s="173"/>
      <c r="D13" s="174"/>
      <c r="E13" s="175">
        <v>0</v>
      </c>
    </row>
    <row r="14" spans="1:6" x14ac:dyDescent="0.25">
      <c r="A14" s="176"/>
      <c r="B14" s="173"/>
      <c r="C14" s="173"/>
      <c r="D14" s="174"/>
      <c r="E14" s="233"/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1632511.71</v>
      </c>
    </row>
    <row r="18" spans="1:6" x14ac:dyDescent="0.25">
      <c r="A18" s="176"/>
      <c r="B18" s="179" t="s">
        <v>19</v>
      </c>
      <c r="C18" s="180"/>
      <c r="D18" s="181"/>
      <c r="E18" s="182">
        <v>1841732.15</v>
      </c>
    </row>
    <row r="19" spans="1:6" x14ac:dyDescent="0.25">
      <c r="A19" s="176"/>
      <c r="B19" s="179" t="s">
        <v>20</v>
      </c>
      <c r="C19" s="180"/>
      <c r="D19" s="181"/>
      <c r="E19" s="183">
        <v>1841732.15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/>
      <c r="C21" s="173">
        <v>7200</v>
      </c>
      <c r="D21" s="173"/>
      <c r="E21" s="165"/>
    </row>
    <row r="22" spans="1:6" x14ac:dyDescent="0.25">
      <c r="A22" s="176"/>
      <c r="B22" s="178" t="s">
        <v>119</v>
      </c>
      <c r="C22" s="173">
        <v>490000</v>
      </c>
      <c r="D22" s="173"/>
      <c r="E22" s="165"/>
    </row>
    <row r="23" spans="1:6" x14ac:dyDescent="0.25">
      <c r="A23" s="176"/>
      <c r="B23" s="178" t="s">
        <v>23</v>
      </c>
      <c r="C23" s="173"/>
      <c r="D23" s="173"/>
      <c r="E23" s="165"/>
    </row>
    <row r="24" spans="1:6" x14ac:dyDescent="0.25">
      <c r="A24" s="176"/>
      <c r="B24" s="185" t="s">
        <v>389</v>
      </c>
      <c r="C24" s="186"/>
      <c r="D24" s="187"/>
      <c r="E24" s="188">
        <v>42250.86</v>
      </c>
    </row>
    <row r="25" spans="1:6" x14ac:dyDescent="0.25">
      <c r="A25" s="176"/>
      <c r="B25" s="185" t="s">
        <v>390</v>
      </c>
      <c r="C25" s="186"/>
      <c r="D25" s="187"/>
      <c r="E25" s="188">
        <v>21038.79</v>
      </c>
    </row>
    <row r="26" spans="1:6" x14ac:dyDescent="0.25">
      <c r="A26" s="176" t="s">
        <v>24</v>
      </c>
      <c r="B26" s="173" t="s">
        <v>38</v>
      </c>
      <c r="C26" s="173"/>
      <c r="D26" s="173"/>
      <c r="E26" s="166"/>
      <c r="F26" s="189"/>
    </row>
    <row r="27" spans="1:6" x14ac:dyDescent="0.25">
      <c r="A27" s="176"/>
      <c r="B27" s="173" t="s">
        <v>40</v>
      </c>
      <c r="C27" s="173"/>
      <c r="D27" s="173"/>
      <c r="E27" s="166"/>
      <c r="F27" s="189"/>
    </row>
    <row r="28" spans="1:6" x14ac:dyDescent="0.25">
      <c r="A28" s="176"/>
      <c r="B28" s="173" t="s">
        <v>39</v>
      </c>
      <c r="C28" s="173"/>
      <c r="D28" s="173"/>
      <c r="E28" s="165"/>
    </row>
    <row r="29" spans="1:6" x14ac:dyDescent="0.25">
      <c r="A29" s="190" t="s">
        <v>27</v>
      </c>
      <c r="B29" s="326" t="s">
        <v>28</v>
      </c>
      <c r="C29" s="327"/>
      <c r="D29" s="191"/>
      <c r="E29" s="191" t="s">
        <v>29</v>
      </c>
    </row>
    <row r="30" spans="1:6" x14ac:dyDescent="0.25">
      <c r="A30" s="190">
        <v>1</v>
      </c>
      <c r="B30" s="192" t="s">
        <v>30</v>
      </c>
      <c r="C30" s="193"/>
      <c r="D30" s="191"/>
      <c r="E30" s="194">
        <v>174340.54</v>
      </c>
    </row>
    <row r="31" spans="1:6" x14ac:dyDescent="0.25">
      <c r="A31" s="190">
        <v>2</v>
      </c>
      <c r="B31" s="321" t="s">
        <v>498</v>
      </c>
      <c r="C31" s="321"/>
      <c r="D31" s="191"/>
      <c r="E31" s="159">
        <v>8048.735999999999</v>
      </c>
    </row>
    <row r="32" spans="1:6" x14ac:dyDescent="0.25">
      <c r="A32" s="190">
        <v>3</v>
      </c>
      <c r="B32" s="320" t="s">
        <v>499</v>
      </c>
      <c r="C32" s="320"/>
      <c r="D32" s="191"/>
      <c r="E32" s="194">
        <v>43572.95</v>
      </c>
    </row>
    <row r="33" spans="1:12" x14ac:dyDescent="0.25">
      <c r="A33" s="190">
        <v>4</v>
      </c>
      <c r="B33" s="195" t="s">
        <v>500</v>
      </c>
      <c r="C33" s="195"/>
      <c r="D33" s="191"/>
      <c r="E33" s="194">
        <v>21463.295999999998</v>
      </c>
    </row>
    <row r="34" spans="1:12" x14ac:dyDescent="0.25">
      <c r="A34" s="190">
        <v>5</v>
      </c>
      <c r="B34" s="320" t="s">
        <v>2</v>
      </c>
      <c r="C34" s="320"/>
      <c r="D34" s="191"/>
      <c r="E34" s="159">
        <v>8236.77</v>
      </c>
      <c r="K34" s="160"/>
      <c r="L34" s="196"/>
    </row>
    <row r="35" spans="1:12" x14ac:dyDescent="0.25">
      <c r="A35" s="190">
        <v>6</v>
      </c>
      <c r="B35" s="320" t="s">
        <v>3</v>
      </c>
      <c r="C35" s="320"/>
      <c r="D35" s="191"/>
      <c r="E35" s="159">
        <v>42025</v>
      </c>
      <c r="K35" s="160"/>
      <c r="L35" s="196"/>
    </row>
    <row r="36" spans="1:12" x14ac:dyDescent="0.25">
      <c r="A36" s="190">
        <v>7</v>
      </c>
      <c r="B36" s="321" t="s">
        <v>31</v>
      </c>
      <c r="C36" s="321"/>
      <c r="D36" s="191"/>
      <c r="E36" s="159">
        <v>23475.479999999996</v>
      </c>
    </row>
    <row r="37" spans="1:12" x14ac:dyDescent="0.25">
      <c r="A37" s="190">
        <v>8</v>
      </c>
      <c r="B37" s="320" t="s">
        <v>501</v>
      </c>
      <c r="C37" s="320"/>
      <c r="D37" s="191"/>
      <c r="E37" s="194">
        <v>524.46</v>
      </c>
      <c r="K37" s="196"/>
      <c r="L37" s="196"/>
    </row>
    <row r="38" spans="1:12" x14ac:dyDescent="0.25">
      <c r="A38" s="190">
        <v>9</v>
      </c>
      <c r="B38" s="320" t="s">
        <v>502</v>
      </c>
      <c r="C38" s="320"/>
      <c r="D38" s="191"/>
      <c r="E38" s="194">
        <v>4576.01</v>
      </c>
      <c r="K38" s="196"/>
      <c r="L38" s="196"/>
    </row>
    <row r="39" spans="1:12" x14ac:dyDescent="0.25">
      <c r="A39" s="190">
        <v>10</v>
      </c>
      <c r="B39" s="321" t="s">
        <v>503</v>
      </c>
      <c r="C39" s="321"/>
      <c r="D39" s="191"/>
      <c r="E39" s="194">
        <v>1341.46</v>
      </c>
      <c r="K39" s="196"/>
      <c r="L39" s="196"/>
    </row>
    <row r="40" spans="1:12" x14ac:dyDescent="0.25">
      <c r="A40" s="190">
        <v>11</v>
      </c>
      <c r="B40" s="320" t="s">
        <v>504</v>
      </c>
      <c r="C40" s="320"/>
      <c r="D40" s="191"/>
      <c r="E40" s="194">
        <v>281366</v>
      </c>
      <c r="K40" s="196"/>
      <c r="L40" s="196"/>
    </row>
    <row r="41" spans="1:12" x14ac:dyDescent="0.25">
      <c r="A41" s="190">
        <v>12</v>
      </c>
      <c r="B41" s="320" t="s">
        <v>505</v>
      </c>
      <c r="C41" s="320"/>
      <c r="D41" s="191"/>
      <c r="E41" s="194">
        <v>221073</v>
      </c>
      <c r="K41" s="196"/>
      <c r="L41" s="196"/>
    </row>
    <row r="42" spans="1:12" x14ac:dyDescent="0.25">
      <c r="A42" s="190">
        <v>13</v>
      </c>
      <c r="B42" s="320" t="s">
        <v>506</v>
      </c>
      <c r="C42" s="320"/>
      <c r="D42" s="191"/>
      <c r="E42" s="194">
        <v>172159.9</v>
      </c>
      <c r="K42" s="196"/>
      <c r="L42" s="196"/>
    </row>
    <row r="43" spans="1:12" x14ac:dyDescent="0.25">
      <c r="A43" s="190">
        <v>14</v>
      </c>
      <c r="B43" s="320" t="s">
        <v>610</v>
      </c>
      <c r="C43" s="320"/>
      <c r="D43" s="191"/>
      <c r="E43" s="194">
        <v>118964.79</v>
      </c>
      <c r="L43" s="196"/>
    </row>
    <row r="44" spans="1:12" x14ac:dyDescent="0.25">
      <c r="A44" s="190">
        <v>15</v>
      </c>
      <c r="B44" s="320" t="s">
        <v>507</v>
      </c>
      <c r="C44" s="320"/>
      <c r="D44" s="191"/>
      <c r="E44" s="194">
        <v>102632.84</v>
      </c>
      <c r="L44" s="196"/>
    </row>
    <row r="45" spans="1:12" x14ac:dyDescent="0.25">
      <c r="A45" s="190">
        <v>16</v>
      </c>
      <c r="B45" s="322" t="s">
        <v>759</v>
      </c>
      <c r="C45" s="323"/>
      <c r="D45" s="191"/>
      <c r="E45" s="194">
        <v>135281.10999999999</v>
      </c>
      <c r="L45" s="196"/>
    </row>
    <row r="46" spans="1:12" x14ac:dyDescent="0.25">
      <c r="A46" s="190">
        <v>17</v>
      </c>
      <c r="B46" s="320" t="s">
        <v>56</v>
      </c>
      <c r="C46" s="320"/>
      <c r="D46" s="191"/>
      <c r="E46" s="194">
        <v>254325.24</v>
      </c>
      <c r="L46" s="196"/>
    </row>
    <row r="47" spans="1:12" x14ac:dyDescent="0.25">
      <c r="A47" s="190">
        <v>18</v>
      </c>
      <c r="B47" s="322" t="s">
        <v>4</v>
      </c>
      <c r="C47" s="323"/>
      <c r="D47" s="191"/>
      <c r="E47" s="194">
        <v>311888.52</v>
      </c>
    </row>
    <row r="48" spans="1:12" x14ac:dyDescent="0.25">
      <c r="A48" s="190">
        <v>19</v>
      </c>
      <c r="B48" s="320" t="s">
        <v>714</v>
      </c>
      <c r="C48" s="320"/>
      <c r="D48" s="191"/>
      <c r="E48" s="194">
        <v>106737.48</v>
      </c>
      <c r="L48" s="196"/>
    </row>
    <row r="49" spans="1:12" x14ac:dyDescent="0.25">
      <c r="A49" s="190">
        <v>20</v>
      </c>
      <c r="B49" s="319" t="s">
        <v>130</v>
      </c>
      <c r="C49" s="319"/>
      <c r="D49" s="191"/>
      <c r="E49" s="197">
        <f>SUM(E30:E48)</f>
        <v>2032033.5820000002</v>
      </c>
      <c r="K49" s="196"/>
      <c r="L49" s="196"/>
    </row>
    <row r="50" spans="1:12" x14ac:dyDescent="0.25">
      <c r="A50" s="190">
        <v>21</v>
      </c>
      <c r="B50" s="319" t="s">
        <v>131</v>
      </c>
      <c r="C50" s="319"/>
      <c r="D50" s="191"/>
      <c r="E50" s="197">
        <v>2338932</v>
      </c>
      <c r="K50" s="234"/>
    </row>
    <row r="51" spans="1:12" x14ac:dyDescent="0.25">
      <c r="A51" s="189" t="s">
        <v>32</v>
      </c>
      <c r="B51" s="173" t="s">
        <v>557</v>
      </c>
    </row>
    <row r="52" spans="1:12" x14ac:dyDescent="0.25">
      <c r="B52" s="173" t="s">
        <v>37</v>
      </c>
    </row>
    <row r="53" spans="1:12" x14ac:dyDescent="0.25">
      <c r="A53" s="200" t="s">
        <v>27</v>
      </c>
      <c r="B53" s="201" t="s">
        <v>41</v>
      </c>
      <c r="C53" s="202" t="s">
        <v>44</v>
      </c>
      <c r="D53" s="202"/>
      <c r="E53" s="202" t="s">
        <v>45</v>
      </c>
    </row>
    <row r="54" spans="1:12" x14ac:dyDescent="0.25">
      <c r="A54" s="202" t="s">
        <v>9</v>
      </c>
      <c r="B54" s="202" t="s">
        <v>760</v>
      </c>
      <c r="C54" s="202" t="s">
        <v>530</v>
      </c>
      <c r="D54" s="202"/>
      <c r="E54" s="202">
        <v>11000</v>
      </c>
    </row>
    <row r="55" spans="1:12" x14ac:dyDescent="0.25">
      <c r="A55" s="202" t="s">
        <v>13</v>
      </c>
      <c r="B55" s="202" t="s">
        <v>761</v>
      </c>
      <c r="C55" s="202" t="s">
        <v>534</v>
      </c>
      <c r="D55" s="202"/>
      <c r="E55" s="202">
        <v>20000</v>
      </c>
    </row>
    <row r="56" spans="1:12" x14ac:dyDescent="0.25">
      <c r="A56" s="202" t="s">
        <v>14</v>
      </c>
      <c r="B56" s="202" t="s">
        <v>762</v>
      </c>
      <c r="C56" s="202" t="s">
        <v>530</v>
      </c>
      <c r="D56" s="202"/>
      <c r="E56" s="202">
        <v>6000</v>
      </c>
    </row>
    <row r="57" spans="1:12" x14ac:dyDescent="0.25">
      <c r="A57" s="202" t="s">
        <v>15</v>
      </c>
      <c r="B57" s="202" t="s">
        <v>763</v>
      </c>
      <c r="C57" s="202" t="s">
        <v>538</v>
      </c>
      <c r="D57" s="202"/>
      <c r="E57" s="202">
        <v>10384</v>
      </c>
    </row>
    <row r="58" spans="1:12" x14ac:dyDescent="0.25">
      <c r="A58" s="202" t="s">
        <v>24</v>
      </c>
      <c r="B58" s="202" t="s">
        <v>764</v>
      </c>
      <c r="C58" s="235" t="s">
        <v>538</v>
      </c>
      <c r="D58" s="202"/>
      <c r="E58" s="202">
        <v>37825</v>
      </c>
    </row>
    <row r="59" spans="1:12" x14ac:dyDescent="0.25">
      <c r="A59" s="195" t="s">
        <v>32</v>
      </c>
      <c r="B59" s="195"/>
      <c r="C59" s="236"/>
      <c r="D59" s="195"/>
      <c r="E59" s="195"/>
    </row>
    <row r="60" spans="1:12" x14ac:dyDescent="0.25">
      <c r="A60" s="189" t="s">
        <v>33</v>
      </c>
      <c r="B60" s="189" t="s">
        <v>46</v>
      </c>
      <c r="C60" s="189"/>
      <c r="D60" s="189"/>
      <c r="E60" s="189"/>
      <c r="F60" s="189"/>
    </row>
    <row r="61" spans="1:12" x14ac:dyDescent="0.25">
      <c r="B61" s="189" t="s">
        <v>47</v>
      </c>
      <c r="C61" s="189"/>
      <c r="D61" s="189"/>
      <c r="E61" s="189"/>
      <c r="F61" s="189"/>
    </row>
    <row r="62" spans="1:12" x14ac:dyDescent="0.25">
      <c r="B62" s="189" t="s">
        <v>48</v>
      </c>
      <c r="C62" s="189"/>
      <c r="D62" s="189"/>
      <c r="E62" s="189"/>
      <c r="F62" s="189"/>
    </row>
    <row r="63" spans="1:12" x14ac:dyDescent="0.25">
      <c r="B63" s="168" t="s">
        <v>57</v>
      </c>
    </row>
    <row r="64" spans="1:12" x14ac:dyDescent="0.25">
      <c r="B64" s="168" t="s">
        <v>50</v>
      </c>
    </row>
    <row r="65" spans="2:2" x14ac:dyDescent="0.25">
      <c r="B65" s="168" t="s">
        <v>51</v>
      </c>
    </row>
    <row r="68" spans="2:2" x14ac:dyDescent="0.25">
      <c r="B68" s="168" t="s">
        <v>765</v>
      </c>
    </row>
    <row r="81" spans="1:1" x14ac:dyDescent="0.25">
      <c r="A81" s="168" t="s">
        <v>5</v>
      </c>
    </row>
  </sheetData>
  <mergeCells count="24">
    <mergeCell ref="B38:C38"/>
    <mergeCell ref="B5:E5"/>
    <mergeCell ref="B9:C9"/>
    <mergeCell ref="B10:E10"/>
    <mergeCell ref="B11:F11"/>
    <mergeCell ref="B29:C29"/>
    <mergeCell ref="B31:C31"/>
    <mergeCell ref="B32:C32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</mergeCells>
  <pageMargins left="0.7" right="0.7" top="0.75" bottom="0.75" header="0.3" footer="0.3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B0796-8DD0-482E-9762-1F344EC6B8C3}">
  <sheetPr>
    <tabColor rgb="FFFF0000"/>
  </sheetPr>
  <dimension ref="A1:K87"/>
  <sheetViews>
    <sheetView workbookViewId="0">
      <selection activeCell="H60" sqref="H60"/>
    </sheetView>
  </sheetViews>
  <sheetFormatPr defaultRowHeight="15" x14ac:dyDescent="0.25"/>
  <cols>
    <col min="1" max="1" width="4.5703125" style="168" customWidth="1"/>
    <col min="2" max="2" width="46.5703125" style="168" customWidth="1"/>
    <col min="3" max="3" width="11.42578125" style="168" customWidth="1"/>
    <col min="4" max="4" width="9.5703125" style="168" customWidth="1"/>
    <col min="5" max="5" width="12.140625" style="168" customWidth="1"/>
    <col min="6" max="6" width="10" style="168" customWidth="1"/>
    <col min="7" max="8" width="9.140625" style="168"/>
    <col min="9" max="9" width="10.5703125" style="168" bestFit="1" customWidth="1"/>
    <col min="10" max="10" width="9.140625" style="168"/>
    <col min="11" max="11" width="9.7109375" style="168" customWidth="1"/>
    <col min="12" max="12" width="9.140625" style="168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159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100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449932.79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1474540.51</v>
      </c>
    </row>
    <row r="18" spans="1:6" x14ac:dyDescent="0.25">
      <c r="A18" s="176"/>
      <c r="B18" s="179" t="s">
        <v>19</v>
      </c>
      <c r="C18" s="180"/>
      <c r="D18" s="181"/>
      <c r="E18" s="182">
        <v>1451786.81</v>
      </c>
    </row>
    <row r="19" spans="1:6" x14ac:dyDescent="0.25">
      <c r="A19" s="176"/>
      <c r="B19" s="179" t="s">
        <v>20</v>
      </c>
      <c r="C19" s="180"/>
      <c r="D19" s="181"/>
      <c r="E19" s="182">
        <v>1451786.81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28443.24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391</v>
      </c>
      <c r="C23" s="186"/>
      <c r="D23" s="187"/>
      <c r="E23" s="188">
        <v>17012.59</v>
      </c>
    </row>
    <row r="24" spans="1:6" x14ac:dyDescent="0.25">
      <c r="A24" s="176"/>
      <c r="B24" s="185" t="s">
        <v>392</v>
      </c>
      <c r="C24" s="186"/>
      <c r="D24" s="187"/>
      <c r="E24" s="188">
        <v>14554.55</v>
      </c>
    </row>
    <row r="25" spans="1:6" x14ac:dyDescent="0.25">
      <c r="A25" s="176"/>
      <c r="B25" s="185" t="s">
        <v>393</v>
      </c>
      <c r="C25" s="186"/>
      <c r="D25" s="187"/>
      <c r="E25" s="188">
        <v>78048.87</v>
      </c>
    </row>
    <row r="26" spans="1:6" x14ac:dyDescent="0.25">
      <c r="A26" s="176"/>
      <c r="B26" s="185" t="s">
        <v>394</v>
      </c>
      <c r="C26" s="186"/>
      <c r="D26" s="187"/>
      <c r="E26" s="188">
        <v>27851.4</v>
      </c>
    </row>
    <row r="27" spans="1:6" x14ac:dyDescent="0.25">
      <c r="A27" s="176"/>
      <c r="B27" s="185" t="s">
        <v>395</v>
      </c>
      <c r="C27" s="186"/>
      <c r="D27" s="187"/>
      <c r="E27" s="188">
        <v>124731.27</v>
      </c>
    </row>
    <row r="28" spans="1:6" x14ac:dyDescent="0.25">
      <c r="A28" s="176"/>
      <c r="B28" s="185" t="s">
        <v>396</v>
      </c>
      <c r="C28" s="186"/>
      <c r="D28" s="187"/>
      <c r="E28" s="188">
        <v>22684.32</v>
      </c>
    </row>
    <row r="29" spans="1:6" x14ac:dyDescent="0.25">
      <c r="A29" s="176"/>
      <c r="B29" s="237"/>
      <c r="C29" s="238"/>
      <c r="D29" s="239"/>
      <c r="E29" s="240"/>
    </row>
    <row r="30" spans="1:6" x14ac:dyDescent="0.25">
      <c r="A30" s="176" t="s">
        <v>24</v>
      </c>
      <c r="B30" s="173" t="s">
        <v>38</v>
      </c>
      <c r="C30" s="173"/>
      <c r="D30" s="173"/>
      <c r="E30" s="166"/>
      <c r="F30" s="189"/>
    </row>
    <row r="31" spans="1:6" x14ac:dyDescent="0.25">
      <c r="A31" s="176"/>
      <c r="B31" s="173" t="s">
        <v>40</v>
      </c>
      <c r="C31" s="173"/>
      <c r="D31" s="173"/>
      <c r="E31" s="166"/>
      <c r="F31" s="189"/>
    </row>
    <row r="32" spans="1:6" x14ac:dyDescent="0.25">
      <c r="A32" s="176"/>
      <c r="B32" s="173" t="s">
        <v>39</v>
      </c>
      <c r="C32" s="173"/>
      <c r="D32" s="173"/>
      <c r="E32" s="165"/>
    </row>
    <row r="33" spans="1:11" x14ac:dyDescent="0.25">
      <c r="A33" s="190" t="s">
        <v>27</v>
      </c>
      <c r="B33" s="326" t="s">
        <v>28</v>
      </c>
      <c r="C33" s="327"/>
      <c r="D33" s="191"/>
      <c r="E33" s="191" t="s">
        <v>29</v>
      </c>
    </row>
    <row r="34" spans="1:11" x14ac:dyDescent="0.25">
      <c r="A34" s="190">
        <v>1</v>
      </c>
      <c r="B34" s="322" t="s">
        <v>30</v>
      </c>
      <c r="C34" s="323"/>
      <c r="D34" s="191"/>
      <c r="E34" s="194">
        <v>187040.9184</v>
      </c>
    </row>
    <row r="35" spans="1:11" x14ac:dyDescent="0.25">
      <c r="A35" s="190">
        <v>2</v>
      </c>
      <c r="B35" s="321" t="s">
        <v>498</v>
      </c>
      <c r="C35" s="321"/>
      <c r="D35" s="191"/>
      <c r="E35" s="159">
        <v>8078.1791999999996</v>
      </c>
    </row>
    <row r="36" spans="1:11" x14ac:dyDescent="0.25">
      <c r="A36" s="190">
        <v>3</v>
      </c>
      <c r="B36" s="320" t="s">
        <v>499</v>
      </c>
      <c r="C36" s="320"/>
      <c r="D36" s="191"/>
      <c r="E36" s="194">
        <v>46604.88</v>
      </c>
    </row>
    <row r="37" spans="1:11" x14ac:dyDescent="0.25">
      <c r="A37" s="190">
        <v>4</v>
      </c>
      <c r="B37" s="195" t="s">
        <v>500</v>
      </c>
      <c r="C37" s="195"/>
      <c r="D37" s="191"/>
      <c r="E37" s="194">
        <v>22991.7408</v>
      </c>
    </row>
    <row r="38" spans="1:11" x14ac:dyDescent="0.25">
      <c r="A38" s="190">
        <v>5</v>
      </c>
      <c r="B38" s="320" t="s">
        <v>2</v>
      </c>
      <c r="C38" s="320"/>
      <c r="D38" s="191"/>
      <c r="E38" s="159">
        <v>3301.76</v>
      </c>
      <c r="I38" s="160"/>
      <c r="K38" s="196"/>
    </row>
    <row r="39" spans="1:11" x14ac:dyDescent="0.25">
      <c r="A39" s="190">
        <v>6</v>
      </c>
      <c r="B39" s="320" t="s">
        <v>3</v>
      </c>
      <c r="C39" s="320"/>
      <c r="D39" s="191"/>
      <c r="E39" s="159">
        <v>16250</v>
      </c>
      <c r="I39" s="160"/>
      <c r="K39" s="196"/>
    </row>
    <row r="40" spans="1:11" x14ac:dyDescent="0.25">
      <c r="A40" s="190">
        <v>7</v>
      </c>
      <c r="B40" s="321" t="s">
        <v>31</v>
      </c>
      <c r="C40" s="321"/>
      <c r="D40" s="191"/>
      <c r="E40" s="159">
        <v>40390.896000000001</v>
      </c>
    </row>
    <row r="41" spans="1:11" x14ac:dyDescent="0.25">
      <c r="A41" s="190">
        <v>8</v>
      </c>
      <c r="B41" s="320" t="s">
        <v>501</v>
      </c>
      <c r="C41" s="320"/>
      <c r="D41" s="191"/>
      <c r="E41" s="194">
        <v>1048.92</v>
      </c>
      <c r="I41" s="196"/>
      <c r="K41" s="196"/>
    </row>
    <row r="42" spans="1:11" x14ac:dyDescent="0.25">
      <c r="A42" s="190">
        <v>9</v>
      </c>
      <c r="B42" s="320" t="s">
        <v>502</v>
      </c>
      <c r="C42" s="320"/>
      <c r="D42" s="191"/>
      <c r="E42" s="194">
        <f>'[2]факт 2021'!$AB$41</f>
        <v>4199.4717959999998</v>
      </c>
      <c r="I42" s="196"/>
      <c r="K42" s="196"/>
    </row>
    <row r="43" spans="1:11" x14ac:dyDescent="0.25">
      <c r="A43" s="190">
        <v>10</v>
      </c>
      <c r="B43" s="321" t="s">
        <v>766</v>
      </c>
      <c r="C43" s="321"/>
      <c r="D43" s="191"/>
      <c r="E43" s="194">
        <v>23685.9</v>
      </c>
      <c r="K43" s="196"/>
    </row>
    <row r="44" spans="1:11" x14ac:dyDescent="0.25">
      <c r="A44" s="190">
        <v>11</v>
      </c>
      <c r="B44" s="320" t="s">
        <v>504</v>
      </c>
      <c r="C44" s="320"/>
      <c r="D44" s="191"/>
      <c r="E44" s="194">
        <v>87617.174400000004</v>
      </c>
    </row>
    <row r="45" spans="1:11" x14ac:dyDescent="0.25">
      <c r="A45" s="190">
        <v>12</v>
      </c>
      <c r="B45" s="320" t="s">
        <v>505</v>
      </c>
      <c r="C45" s="320"/>
      <c r="D45" s="191"/>
      <c r="E45" s="194">
        <v>152853.89000000001</v>
      </c>
      <c r="K45" s="196"/>
    </row>
    <row r="46" spans="1:11" x14ac:dyDescent="0.25">
      <c r="A46" s="190">
        <v>13</v>
      </c>
      <c r="B46" s="320" t="s">
        <v>506</v>
      </c>
      <c r="C46" s="320"/>
      <c r="D46" s="191"/>
      <c r="E46" s="194">
        <v>131115.0624</v>
      </c>
    </row>
    <row r="47" spans="1:11" x14ac:dyDescent="0.25">
      <c r="A47" s="190">
        <v>14</v>
      </c>
      <c r="B47" s="320" t="s">
        <v>512</v>
      </c>
      <c r="C47" s="320"/>
      <c r="D47" s="191"/>
      <c r="E47" s="194">
        <v>7456.7807999999995</v>
      </c>
    </row>
    <row r="48" spans="1:11" x14ac:dyDescent="0.25">
      <c r="A48" s="190">
        <v>15</v>
      </c>
      <c r="B48" s="320" t="s">
        <v>507</v>
      </c>
      <c r="C48" s="320"/>
      <c r="D48" s="191"/>
      <c r="E48" s="194">
        <v>477704.07</v>
      </c>
      <c r="K48" s="196"/>
    </row>
    <row r="49" spans="1:11" x14ac:dyDescent="0.25">
      <c r="A49" s="190">
        <v>16</v>
      </c>
      <c r="B49" s="320" t="s">
        <v>56</v>
      </c>
      <c r="C49" s="320"/>
      <c r="D49" s="191"/>
      <c r="E49" s="194">
        <v>254325.24</v>
      </c>
      <c r="K49" s="196"/>
    </row>
    <row r="50" spans="1:11" x14ac:dyDescent="0.25">
      <c r="A50" s="190">
        <v>17</v>
      </c>
      <c r="B50" s="241" t="s">
        <v>759</v>
      </c>
      <c r="C50" s="242"/>
      <c r="D50" s="191"/>
      <c r="E50" s="194">
        <v>152432</v>
      </c>
      <c r="K50" s="196"/>
    </row>
    <row r="51" spans="1:11" x14ac:dyDescent="0.25">
      <c r="A51" s="190">
        <v>18</v>
      </c>
      <c r="B51" s="322" t="s">
        <v>4</v>
      </c>
      <c r="C51" s="323"/>
      <c r="D51" s="191"/>
      <c r="E51" s="194">
        <v>259744.53</v>
      </c>
    </row>
    <row r="52" spans="1:11" x14ac:dyDescent="0.25">
      <c r="A52" s="190">
        <v>19</v>
      </c>
      <c r="B52" s="320" t="s">
        <v>721</v>
      </c>
      <c r="C52" s="320"/>
      <c r="D52" s="191"/>
      <c r="E52" s="194">
        <f>'[2]факт 2021'!$AW$41</f>
        <v>97954.623600000006</v>
      </c>
      <c r="I52" s="196"/>
      <c r="K52" s="196"/>
    </row>
    <row r="53" spans="1:11" x14ac:dyDescent="0.25">
      <c r="A53" s="190">
        <v>20</v>
      </c>
      <c r="B53" s="319" t="s">
        <v>130</v>
      </c>
      <c r="C53" s="319"/>
      <c r="D53" s="191"/>
      <c r="E53" s="197">
        <f>SUM(E34:E52)</f>
        <v>1974796.037396</v>
      </c>
      <c r="I53" s="196"/>
    </row>
    <row r="54" spans="1:11" x14ac:dyDescent="0.25">
      <c r="A54" s="190">
        <v>21</v>
      </c>
      <c r="B54" s="319" t="s">
        <v>131</v>
      </c>
      <c r="C54" s="319"/>
      <c r="D54" s="191"/>
      <c r="E54" s="197">
        <f>E19+B21</f>
        <v>1480230.05</v>
      </c>
      <c r="I54" s="198"/>
    </row>
    <row r="55" spans="1:11" x14ac:dyDescent="0.25">
      <c r="A55" s="189" t="s">
        <v>32</v>
      </c>
      <c r="B55" s="173" t="s">
        <v>557</v>
      </c>
    </row>
    <row r="56" spans="1:11" x14ac:dyDescent="0.25">
      <c r="B56" s="173" t="s">
        <v>37</v>
      </c>
    </row>
    <row r="57" spans="1:11" x14ac:dyDescent="0.25">
      <c r="A57" s="200" t="s">
        <v>27</v>
      </c>
      <c r="B57" s="201" t="s">
        <v>41</v>
      </c>
      <c r="C57" s="202" t="s">
        <v>44</v>
      </c>
      <c r="D57" s="202"/>
      <c r="E57" s="202" t="s">
        <v>45</v>
      </c>
    </row>
    <row r="58" spans="1:11" x14ac:dyDescent="0.25">
      <c r="A58" s="243" t="s">
        <v>9</v>
      </c>
      <c r="B58" s="195" t="s">
        <v>767</v>
      </c>
      <c r="C58" s="195" t="s">
        <v>534</v>
      </c>
      <c r="D58" s="195"/>
      <c r="E58" s="243">
        <v>20000</v>
      </c>
    </row>
    <row r="59" spans="1:11" x14ac:dyDescent="0.25">
      <c r="A59" s="243">
        <v>2</v>
      </c>
      <c r="B59" s="195" t="s">
        <v>768</v>
      </c>
      <c r="C59" s="195" t="s">
        <v>66</v>
      </c>
      <c r="D59" s="195"/>
      <c r="E59" s="243">
        <v>19557</v>
      </c>
    </row>
    <row r="60" spans="1:11" x14ac:dyDescent="0.25">
      <c r="A60" s="243">
        <v>3</v>
      </c>
      <c r="B60" s="195" t="s">
        <v>769</v>
      </c>
      <c r="C60" s="195" t="s">
        <v>66</v>
      </c>
      <c r="D60" s="195"/>
      <c r="E60" s="243">
        <v>28796</v>
      </c>
    </row>
    <row r="61" spans="1:11" x14ac:dyDescent="0.25">
      <c r="A61" s="243">
        <v>4</v>
      </c>
      <c r="B61" s="195" t="s">
        <v>770</v>
      </c>
      <c r="C61" s="195" t="s">
        <v>591</v>
      </c>
      <c r="D61" s="195"/>
      <c r="E61" s="243">
        <v>131633</v>
      </c>
    </row>
    <row r="62" spans="1:11" x14ac:dyDescent="0.25">
      <c r="A62" s="243">
        <v>5</v>
      </c>
      <c r="B62" s="195" t="s">
        <v>771</v>
      </c>
      <c r="C62" s="195" t="s">
        <v>591</v>
      </c>
      <c r="D62" s="195"/>
      <c r="E62" s="243">
        <v>88229</v>
      </c>
    </row>
    <row r="63" spans="1:11" x14ac:dyDescent="0.25">
      <c r="A63" s="243">
        <v>6</v>
      </c>
      <c r="B63" s="195" t="s">
        <v>772</v>
      </c>
      <c r="C63" s="195" t="s">
        <v>639</v>
      </c>
      <c r="D63" s="195"/>
      <c r="E63" s="243">
        <v>5400</v>
      </c>
    </row>
    <row r="64" spans="1:11" x14ac:dyDescent="0.25">
      <c r="A64" s="243">
        <v>7</v>
      </c>
      <c r="B64" s="195" t="s">
        <v>773</v>
      </c>
      <c r="C64" s="195" t="s">
        <v>66</v>
      </c>
      <c r="D64" s="195"/>
      <c r="E64" s="243">
        <v>8500</v>
      </c>
    </row>
    <row r="65" spans="1:6" x14ac:dyDescent="0.25">
      <c r="A65" s="243">
        <v>8</v>
      </c>
      <c r="B65" s="195"/>
      <c r="C65" s="195"/>
      <c r="D65" s="195"/>
      <c r="E65" s="243"/>
    </row>
    <row r="66" spans="1:6" x14ac:dyDescent="0.25">
      <c r="A66" s="189" t="s">
        <v>33</v>
      </c>
      <c r="B66" s="189" t="s">
        <v>46</v>
      </c>
      <c r="C66" s="189"/>
      <c r="D66" s="189"/>
      <c r="E66" s="189"/>
      <c r="F66" s="189"/>
    </row>
    <row r="67" spans="1:6" x14ac:dyDescent="0.25">
      <c r="B67" s="189" t="s">
        <v>47</v>
      </c>
      <c r="C67" s="189"/>
      <c r="D67" s="189"/>
      <c r="E67" s="189"/>
      <c r="F67" s="189"/>
    </row>
    <row r="68" spans="1:6" x14ac:dyDescent="0.25">
      <c r="B68" s="189" t="s">
        <v>48</v>
      </c>
      <c r="C68" s="189"/>
      <c r="D68" s="189"/>
      <c r="E68" s="189"/>
      <c r="F68" s="189"/>
    </row>
    <row r="69" spans="1:6" x14ac:dyDescent="0.25">
      <c r="B69" s="168" t="s">
        <v>57</v>
      </c>
    </row>
    <row r="70" spans="1:6" x14ac:dyDescent="0.25">
      <c r="B70" s="168" t="s">
        <v>50</v>
      </c>
    </row>
    <row r="71" spans="1:6" x14ac:dyDescent="0.25">
      <c r="B71" s="168" t="s">
        <v>51</v>
      </c>
    </row>
    <row r="74" spans="1:6" x14ac:dyDescent="0.25">
      <c r="B74" s="168" t="s">
        <v>186</v>
      </c>
    </row>
    <row r="87" spans="1:1" x14ac:dyDescent="0.25">
      <c r="A87" s="168" t="s">
        <v>5</v>
      </c>
    </row>
  </sheetData>
  <mergeCells count="25">
    <mergeCell ref="B33:C33"/>
    <mergeCell ref="B5:E5"/>
    <mergeCell ref="B9:C9"/>
    <mergeCell ref="B10:E10"/>
    <mergeCell ref="B11:F11"/>
    <mergeCell ref="B12:F12"/>
    <mergeCell ref="B46:C46"/>
    <mergeCell ref="B34:C34"/>
    <mergeCell ref="B35:C35"/>
    <mergeCell ref="B36:C36"/>
    <mergeCell ref="B38:C38"/>
    <mergeCell ref="B39:C39"/>
    <mergeCell ref="B40:C40"/>
    <mergeCell ref="B41:C41"/>
    <mergeCell ref="B42:C42"/>
    <mergeCell ref="B43:C43"/>
    <mergeCell ref="B44:C44"/>
    <mergeCell ref="B45:C45"/>
    <mergeCell ref="B54:C54"/>
    <mergeCell ref="B47:C47"/>
    <mergeCell ref="B48:C48"/>
    <mergeCell ref="B49:C49"/>
    <mergeCell ref="B51:C51"/>
    <mergeCell ref="B52:C52"/>
    <mergeCell ref="B53:C53"/>
  </mergeCells>
  <pageMargins left="0.69930555555555596" right="0.69930555555555596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40E2B-91B6-4F15-878B-46883F95A784}">
  <sheetPr>
    <tabColor rgb="FFFF0000"/>
  </sheetPr>
  <dimension ref="A1:L95"/>
  <sheetViews>
    <sheetView topLeftCell="A49" workbookViewId="0">
      <selection activeCell="J14" sqref="J14:J15"/>
    </sheetView>
  </sheetViews>
  <sheetFormatPr defaultRowHeight="15" x14ac:dyDescent="0.25"/>
  <cols>
    <col min="1" max="1" width="4.5703125" style="168" customWidth="1"/>
    <col min="2" max="2" width="45" style="168" customWidth="1"/>
    <col min="3" max="3" width="11.42578125" style="168" customWidth="1"/>
    <col min="4" max="4" width="10.140625" style="168" customWidth="1"/>
    <col min="5" max="5" width="11.42578125" style="168" customWidth="1"/>
    <col min="6" max="6" width="11.28515625" style="168" customWidth="1"/>
    <col min="7" max="9" width="9.140625" style="168"/>
    <col min="10" max="10" width="9.5703125" style="168" bestFit="1" customWidth="1"/>
    <col min="11" max="12" width="9.140625" style="168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160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101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251437.15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696280.17</v>
      </c>
    </row>
    <row r="18" spans="1:6" x14ac:dyDescent="0.25">
      <c r="A18" s="176"/>
      <c r="B18" s="179" t="s">
        <v>19</v>
      </c>
      <c r="C18" s="180"/>
      <c r="D18" s="181"/>
      <c r="E18" s="182">
        <v>739787.09</v>
      </c>
    </row>
    <row r="19" spans="1:6" x14ac:dyDescent="0.25">
      <c r="A19" s="176"/>
      <c r="B19" s="179" t="s">
        <v>20</v>
      </c>
      <c r="C19" s="180"/>
      <c r="D19" s="181"/>
      <c r="E19" s="182">
        <v>739787.09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244">
        <v>327543.24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397</v>
      </c>
      <c r="C23" s="186"/>
      <c r="D23" s="187"/>
      <c r="E23" s="188">
        <v>37809.96</v>
      </c>
    </row>
    <row r="24" spans="1:6" x14ac:dyDescent="0.25">
      <c r="A24" s="176"/>
      <c r="B24" s="185" t="s">
        <v>398</v>
      </c>
      <c r="C24" s="186"/>
      <c r="D24" s="187"/>
      <c r="E24" s="188">
        <v>21141.37</v>
      </c>
    </row>
    <row r="25" spans="1:6" x14ac:dyDescent="0.25">
      <c r="A25" s="176"/>
      <c r="B25" s="185" t="s">
        <v>399</v>
      </c>
      <c r="C25" s="186"/>
      <c r="D25" s="187"/>
      <c r="E25" s="188">
        <v>17849.400000000001</v>
      </c>
    </row>
    <row r="26" spans="1:6" x14ac:dyDescent="0.25">
      <c r="A26" s="176"/>
      <c r="B26" s="185" t="s">
        <v>400</v>
      </c>
      <c r="C26" s="186"/>
      <c r="D26" s="187"/>
      <c r="E26" s="188">
        <v>20254.73</v>
      </c>
    </row>
    <row r="27" spans="1:6" x14ac:dyDescent="0.25">
      <c r="A27" s="176"/>
      <c r="B27" s="185" t="s">
        <v>401</v>
      </c>
      <c r="C27" s="186"/>
      <c r="D27" s="187"/>
      <c r="E27" s="188">
        <v>20164.82</v>
      </c>
    </row>
    <row r="28" spans="1:6" x14ac:dyDescent="0.25">
      <c r="A28" s="176"/>
      <c r="B28" s="185" t="s">
        <v>402</v>
      </c>
      <c r="C28" s="186"/>
      <c r="D28" s="187"/>
      <c r="E28" s="188">
        <v>21203.24</v>
      </c>
    </row>
    <row r="29" spans="1:6" x14ac:dyDescent="0.25">
      <c r="A29" s="176" t="s">
        <v>24</v>
      </c>
      <c r="B29" s="173" t="s">
        <v>38</v>
      </c>
      <c r="C29" s="173"/>
      <c r="D29" s="173"/>
      <c r="E29" s="166"/>
      <c r="F29" s="189"/>
    </row>
    <row r="30" spans="1:6" x14ac:dyDescent="0.25">
      <c r="A30" s="176"/>
      <c r="B30" s="173" t="s">
        <v>40</v>
      </c>
      <c r="C30" s="173"/>
      <c r="D30" s="173"/>
      <c r="E30" s="166"/>
      <c r="F30" s="189"/>
    </row>
    <row r="31" spans="1:6" x14ac:dyDescent="0.25">
      <c r="A31" s="176"/>
      <c r="B31" s="173" t="s">
        <v>39</v>
      </c>
      <c r="C31" s="173"/>
      <c r="D31" s="173"/>
      <c r="E31" s="165"/>
    </row>
    <row r="32" spans="1:6" x14ac:dyDescent="0.25">
      <c r="A32" s="190" t="s">
        <v>27</v>
      </c>
      <c r="B32" s="326" t="s">
        <v>28</v>
      </c>
      <c r="C32" s="327"/>
      <c r="D32" s="191"/>
      <c r="E32" s="191" t="s">
        <v>29</v>
      </c>
    </row>
    <row r="33" spans="1:12" x14ac:dyDescent="0.25">
      <c r="A33" s="190">
        <v>1</v>
      </c>
      <c r="B33" s="322" t="s">
        <v>30</v>
      </c>
      <c r="C33" s="323"/>
      <c r="D33" s="191"/>
      <c r="E33" s="194">
        <v>220684.46400000001</v>
      </c>
    </row>
    <row r="34" spans="1:12" x14ac:dyDescent="0.25">
      <c r="A34" s="190">
        <v>2</v>
      </c>
      <c r="B34" s="321" t="s">
        <v>498</v>
      </c>
      <c r="C34" s="321"/>
      <c r="D34" s="191"/>
      <c r="E34" s="194">
        <v>8487.8640000000014</v>
      </c>
    </row>
    <row r="35" spans="1:12" x14ac:dyDescent="0.25">
      <c r="A35" s="190">
        <v>3</v>
      </c>
      <c r="B35" s="320" t="s">
        <v>499</v>
      </c>
      <c r="C35" s="320"/>
      <c r="D35" s="191"/>
      <c r="E35" s="194">
        <v>39610.032000000014</v>
      </c>
    </row>
    <row r="36" spans="1:12" x14ac:dyDescent="0.25">
      <c r="A36" s="190">
        <v>4</v>
      </c>
      <c r="B36" s="195" t="s">
        <v>500</v>
      </c>
      <c r="C36" s="195"/>
      <c r="D36" s="191"/>
      <c r="E36" s="194">
        <v>16268.406000000004</v>
      </c>
    </row>
    <row r="37" spans="1:12" x14ac:dyDescent="0.25">
      <c r="A37" s="190">
        <v>5</v>
      </c>
      <c r="B37" s="320" t="s">
        <v>2</v>
      </c>
      <c r="C37" s="320"/>
      <c r="D37" s="191"/>
      <c r="E37" s="194">
        <v>6005.23</v>
      </c>
      <c r="J37" s="196"/>
      <c r="L37" s="196"/>
    </row>
    <row r="38" spans="1:12" x14ac:dyDescent="0.25">
      <c r="A38" s="190">
        <v>6</v>
      </c>
      <c r="B38" s="320" t="s">
        <v>3</v>
      </c>
      <c r="C38" s="320"/>
      <c r="D38" s="191"/>
      <c r="E38" s="194">
        <v>9100</v>
      </c>
      <c r="J38" s="196"/>
      <c r="L38" s="196"/>
    </row>
    <row r="39" spans="1:12" x14ac:dyDescent="0.25">
      <c r="A39" s="190">
        <v>7</v>
      </c>
      <c r="B39" s="321" t="s">
        <v>31</v>
      </c>
      <c r="C39" s="321"/>
      <c r="D39" s="191"/>
      <c r="E39" s="194">
        <v>45975.930000000008</v>
      </c>
    </row>
    <row r="40" spans="1:12" x14ac:dyDescent="0.25">
      <c r="A40" s="190">
        <v>8</v>
      </c>
      <c r="B40" s="320" t="s">
        <v>501</v>
      </c>
      <c r="C40" s="320"/>
      <c r="D40" s="191"/>
      <c r="E40" s="194">
        <v>1048.92</v>
      </c>
      <c r="J40" s="196"/>
      <c r="L40" s="196"/>
    </row>
    <row r="41" spans="1:12" x14ac:dyDescent="0.25">
      <c r="A41" s="190">
        <v>9</v>
      </c>
      <c r="B41" s="320" t="s">
        <v>502</v>
      </c>
      <c r="C41" s="320"/>
      <c r="D41" s="191"/>
      <c r="E41" s="194">
        <f>'[2]факт 2021'!$AB$42</f>
        <v>4767.6865600000001</v>
      </c>
      <c r="J41" s="196"/>
      <c r="L41" s="196"/>
    </row>
    <row r="42" spans="1:12" x14ac:dyDescent="0.25">
      <c r="A42" s="190">
        <v>10</v>
      </c>
      <c r="B42" s="321" t="s">
        <v>503</v>
      </c>
      <c r="C42" s="321"/>
      <c r="D42" s="191"/>
      <c r="E42" s="194">
        <v>1414.64</v>
      </c>
      <c r="J42" s="196"/>
      <c r="L42" s="196"/>
    </row>
    <row r="43" spans="1:12" x14ac:dyDescent="0.25">
      <c r="A43" s="190">
        <v>11</v>
      </c>
      <c r="B43" s="320" t="s">
        <v>504</v>
      </c>
      <c r="C43" s="320"/>
      <c r="D43" s="191"/>
      <c r="E43" s="194">
        <v>155610.84000000003</v>
      </c>
    </row>
    <row r="44" spans="1:12" x14ac:dyDescent="0.25">
      <c r="A44" s="190">
        <v>12</v>
      </c>
      <c r="B44" s="320" t="s">
        <v>774</v>
      </c>
      <c r="C44" s="320"/>
      <c r="D44" s="191"/>
      <c r="E44" s="194">
        <v>22530</v>
      </c>
      <c r="L44" s="196"/>
    </row>
    <row r="45" spans="1:12" x14ac:dyDescent="0.25">
      <c r="A45" s="190">
        <v>13</v>
      </c>
      <c r="B45" s="320" t="s">
        <v>759</v>
      </c>
      <c r="C45" s="320"/>
      <c r="D45" s="191"/>
      <c r="E45" s="197">
        <v>35299.300000000003</v>
      </c>
      <c r="L45" s="196"/>
    </row>
    <row r="46" spans="1:12" x14ac:dyDescent="0.25">
      <c r="A46" s="190">
        <v>14</v>
      </c>
      <c r="B46" s="320" t="s">
        <v>525</v>
      </c>
      <c r="C46" s="320"/>
      <c r="D46" s="191"/>
      <c r="E46" s="194">
        <v>0</v>
      </c>
    </row>
    <row r="47" spans="1:12" x14ac:dyDescent="0.25">
      <c r="A47" s="190">
        <v>15</v>
      </c>
      <c r="B47" s="320" t="s">
        <v>507</v>
      </c>
      <c r="C47" s="320"/>
      <c r="D47" s="191"/>
      <c r="E47" s="194">
        <v>225168.49</v>
      </c>
      <c r="L47" s="196"/>
    </row>
    <row r="48" spans="1:12" x14ac:dyDescent="0.25">
      <c r="A48" s="190">
        <v>16</v>
      </c>
      <c r="B48" s="320" t="s">
        <v>775</v>
      </c>
      <c r="C48" s="320"/>
      <c r="D48" s="191"/>
      <c r="E48" s="194">
        <v>4352.4399999999996</v>
      </c>
      <c r="L48" s="196"/>
    </row>
    <row r="49" spans="1:12" x14ac:dyDescent="0.25">
      <c r="A49" s="190">
        <v>17</v>
      </c>
      <c r="B49" s="322" t="s">
        <v>4</v>
      </c>
      <c r="C49" s="323"/>
      <c r="D49" s="191"/>
      <c r="E49" s="194">
        <v>254635.92</v>
      </c>
    </row>
    <row r="50" spans="1:12" x14ac:dyDescent="0.25">
      <c r="A50" s="190">
        <v>18</v>
      </c>
      <c r="B50" s="320" t="s">
        <v>714</v>
      </c>
      <c r="C50" s="320"/>
      <c r="D50" s="191"/>
      <c r="E50" s="194">
        <f>'[2]факт 2021'!$AW$42</f>
        <v>111208.496</v>
      </c>
      <c r="L50" s="196"/>
    </row>
    <row r="51" spans="1:12" x14ac:dyDescent="0.25">
      <c r="A51" s="190">
        <v>19</v>
      </c>
      <c r="B51" s="319" t="s">
        <v>130</v>
      </c>
      <c r="C51" s="319"/>
      <c r="D51" s="191"/>
      <c r="E51" s="197">
        <f>SUM(E33:E50)</f>
        <v>1162168.6585600001</v>
      </c>
      <c r="J51" s="196"/>
    </row>
    <row r="52" spans="1:12" x14ac:dyDescent="0.25">
      <c r="A52" s="190">
        <v>20</v>
      </c>
      <c r="B52" s="319" t="s">
        <v>131</v>
      </c>
      <c r="C52" s="319"/>
      <c r="D52" s="191"/>
      <c r="E52" s="197">
        <f>B21+E18</f>
        <v>1067330.33</v>
      </c>
      <c r="J52" s="198"/>
    </row>
    <row r="53" spans="1:12" ht="29.25" customHeight="1" x14ac:dyDescent="0.25">
      <c r="A53" s="173" t="s">
        <v>557</v>
      </c>
      <c r="E53" s="245"/>
      <c r="F53" s="246"/>
    </row>
    <row r="54" spans="1:12" ht="15" customHeight="1" x14ac:dyDescent="0.25">
      <c r="A54" s="173" t="s">
        <v>37</v>
      </c>
    </row>
    <row r="55" spans="1:12" x14ac:dyDescent="0.25">
      <c r="A55" s="200" t="s">
        <v>27</v>
      </c>
      <c r="B55" s="201" t="s">
        <v>41</v>
      </c>
      <c r="C55" s="202" t="s">
        <v>44</v>
      </c>
      <c r="D55" s="202"/>
      <c r="E55" s="202" t="s">
        <v>45</v>
      </c>
    </row>
    <row r="56" spans="1:12" x14ac:dyDescent="0.25">
      <c r="A56" s="247" t="s">
        <v>9</v>
      </c>
      <c r="B56" s="202" t="s">
        <v>776</v>
      </c>
      <c r="C56" s="202" t="s">
        <v>561</v>
      </c>
      <c r="D56" s="202"/>
      <c r="E56" s="247">
        <v>13825</v>
      </c>
    </row>
    <row r="57" spans="1:12" x14ac:dyDescent="0.25">
      <c r="A57" s="247" t="s">
        <v>13</v>
      </c>
      <c r="B57" s="202" t="s">
        <v>636</v>
      </c>
      <c r="C57" s="202" t="s">
        <v>530</v>
      </c>
      <c r="D57" s="202"/>
      <c r="E57" s="247">
        <v>4650</v>
      </c>
    </row>
    <row r="58" spans="1:12" x14ac:dyDescent="0.25">
      <c r="A58" s="247" t="s">
        <v>14</v>
      </c>
      <c r="B58" s="202" t="s">
        <v>777</v>
      </c>
      <c r="C58" s="202" t="s">
        <v>569</v>
      </c>
      <c r="D58" s="202"/>
      <c r="E58" s="247">
        <v>16350</v>
      </c>
    </row>
    <row r="59" spans="1:12" x14ac:dyDescent="0.25">
      <c r="A59" s="243" t="s">
        <v>15</v>
      </c>
      <c r="B59" s="195" t="s">
        <v>778</v>
      </c>
      <c r="C59" s="195" t="s">
        <v>534</v>
      </c>
      <c r="D59" s="195"/>
      <c r="E59" s="243">
        <v>4360</v>
      </c>
    </row>
    <row r="60" spans="1:12" x14ac:dyDescent="0.25">
      <c r="A60" s="243">
        <v>5</v>
      </c>
      <c r="B60" s="195" t="s">
        <v>779</v>
      </c>
      <c r="C60" s="195" t="s">
        <v>536</v>
      </c>
      <c r="D60" s="195"/>
      <c r="E60" s="243">
        <v>4000</v>
      </c>
      <c r="I60" s="338"/>
    </row>
    <row r="61" spans="1:12" x14ac:dyDescent="0.25">
      <c r="A61" s="243">
        <v>6</v>
      </c>
      <c r="B61" s="195" t="s">
        <v>780</v>
      </c>
      <c r="C61" s="195" t="s">
        <v>578</v>
      </c>
      <c r="D61" s="195"/>
      <c r="E61" s="243">
        <v>3500</v>
      </c>
      <c r="I61" s="338"/>
    </row>
    <row r="62" spans="1:12" x14ac:dyDescent="0.25">
      <c r="A62" s="243">
        <v>7</v>
      </c>
      <c r="B62" s="195" t="s">
        <v>781</v>
      </c>
      <c r="C62" s="195" t="s">
        <v>578</v>
      </c>
      <c r="D62" s="195"/>
      <c r="E62" s="243">
        <v>10000</v>
      </c>
    </row>
    <row r="63" spans="1:12" x14ac:dyDescent="0.25">
      <c r="A63" s="243">
        <v>8</v>
      </c>
      <c r="B63" s="195" t="s">
        <v>782</v>
      </c>
      <c r="C63" s="195" t="s">
        <v>536</v>
      </c>
      <c r="D63" s="195"/>
      <c r="E63" s="243">
        <v>93531</v>
      </c>
    </row>
    <row r="64" spans="1:12" x14ac:dyDescent="0.25">
      <c r="A64" s="243">
        <v>9</v>
      </c>
      <c r="B64" s="195" t="s">
        <v>783</v>
      </c>
      <c r="C64" s="195" t="s">
        <v>534</v>
      </c>
      <c r="D64" s="195"/>
      <c r="E64" s="243">
        <v>1730</v>
      </c>
    </row>
    <row r="65" spans="1:6" x14ac:dyDescent="0.25">
      <c r="A65" s="243">
        <v>10</v>
      </c>
      <c r="B65" s="195" t="s">
        <v>784</v>
      </c>
      <c r="C65" s="195" t="s">
        <v>538</v>
      </c>
      <c r="D65" s="195"/>
      <c r="E65" s="339">
        <v>4900</v>
      </c>
    </row>
    <row r="66" spans="1:6" x14ac:dyDescent="0.25">
      <c r="A66" s="243"/>
      <c r="B66" s="195" t="s">
        <v>785</v>
      </c>
      <c r="C66" s="195" t="s">
        <v>538</v>
      </c>
      <c r="D66" s="195"/>
      <c r="E66" s="340"/>
    </row>
    <row r="67" spans="1:6" x14ac:dyDescent="0.25">
      <c r="A67" s="243">
        <v>11</v>
      </c>
      <c r="B67" s="195" t="s">
        <v>786</v>
      </c>
      <c r="C67" s="195" t="s">
        <v>65</v>
      </c>
      <c r="D67" s="195"/>
      <c r="E67" s="339">
        <v>10240</v>
      </c>
    </row>
    <row r="68" spans="1:6" x14ac:dyDescent="0.25">
      <c r="A68" s="243"/>
      <c r="B68" s="195" t="s">
        <v>787</v>
      </c>
      <c r="C68" s="195" t="s">
        <v>65</v>
      </c>
      <c r="D68" s="195"/>
      <c r="E68" s="340"/>
    </row>
    <row r="69" spans="1:6" x14ac:dyDescent="0.25">
      <c r="A69" s="243">
        <v>12</v>
      </c>
      <c r="B69" s="195" t="s">
        <v>788</v>
      </c>
      <c r="C69" s="195" t="s">
        <v>540</v>
      </c>
      <c r="D69" s="195"/>
      <c r="E69" s="243">
        <v>15400</v>
      </c>
    </row>
    <row r="70" spans="1:6" x14ac:dyDescent="0.25">
      <c r="A70" s="243"/>
      <c r="B70" s="195"/>
      <c r="C70" s="195"/>
      <c r="D70" s="195"/>
      <c r="E70" s="195"/>
    </row>
    <row r="71" spans="1:6" x14ac:dyDescent="0.25">
      <c r="A71" s="243"/>
      <c r="B71" s="195"/>
      <c r="C71" s="195"/>
      <c r="D71" s="195"/>
      <c r="E71" s="195"/>
    </row>
    <row r="73" spans="1:6" x14ac:dyDescent="0.25">
      <c r="A73" s="189" t="s">
        <v>33</v>
      </c>
      <c r="B73" s="189" t="s">
        <v>46</v>
      </c>
      <c r="C73" s="189"/>
      <c r="D73" s="189"/>
      <c r="E73" s="189"/>
      <c r="F73" s="189"/>
    </row>
    <row r="74" spans="1:6" x14ac:dyDescent="0.25">
      <c r="B74" s="189" t="s">
        <v>47</v>
      </c>
      <c r="C74" s="189"/>
      <c r="D74" s="189"/>
      <c r="E74" s="189"/>
      <c r="F74" s="189"/>
    </row>
    <row r="75" spans="1:6" x14ac:dyDescent="0.25">
      <c r="B75" s="189" t="s">
        <v>48</v>
      </c>
      <c r="C75" s="189"/>
      <c r="D75" s="189"/>
      <c r="E75" s="189"/>
      <c r="F75" s="189"/>
    </row>
    <row r="76" spans="1:6" x14ac:dyDescent="0.25">
      <c r="B76" s="168" t="s">
        <v>57</v>
      </c>
    </row>
    <row r="77" spans="1:6" x14ac:dyDescent="0.25">
      <c r="B77" s="168" t="s">
        <v>50</v>
      </c>
    </row>
    <row r="78" spans="1:6" x14ac:dyDescent="0.25">
      <c r="B78" s="168" t="s">
        <v>87</v>
      </c>
    </row>
    <row r="79" spans="1:6" ht="15.75" x14ac:dyDescent="0.25">
      <c r="B79" s="168" t="s">
        <v>58</v>
      </c>
      <c r="E79" s="248">
        <v>1802449.4</v>
      </c>
    </row>
    <row r="80" spans="1:6" ht="15.75" x14ac:dyDescent="0.25">
      <c r="B80" s="168" t="s">
        <v>59</v>
      </c>
      <c r="E80" s="248">
        <v>2192491.35</v>
      </c>
    </row>
    <row r="82" spans="1:2" x14ac:dyDescent="0.25">
      <c r="B82" s="168" t="s">
        <v>186</v>
      </c>
    </row>
    <row r="95" spans="1:2" x14ac:dyDescent="0.25">
      <c r="A95" s="168" t="s">
        <v>5</v>
      </c>
    </row>
  </sheetData>
  <mergeCells count="28">
    <mergeCell ref="B32:C32"/>
    <mergeCell ref="B5:E5"/>
    <mergeCell ref="B9:C9"/>
    <mergeCell ref="B10:E10"/>
    <mergeCell ref="B11:F11"/>
    <mergeCell ref="B12:F12"/>
    <mergeCell ref="B45:C45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52:C52"/>
    <mergeCell ref="I60:I61"/>
    <mergeCell ref="E65:E66"/>
    <mergeCell ref="E67:E68"/>
    <mergeCell ref="B46:C46"/>
    <mergeCell ref="B47:C47"/>
    <mergeCell ref="B48:C48"/>
    <mergeCell ref="B49:C49"/>
    <mergeCell ref="B50:C50"/>
    <mergeCell ref="B51:C51"/>
  </mergeCells>
  <pageMargins left="0.69930555555555596" right="0.69930555555555596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2D0E5-75DA-4874-AA72-E82EB58B19C7}">
  <sheetPr>
    <tabColor rgb="FFFF0000"/>
  </sheetPr>
  <dimension ref="A1:L93"/>
  <sheetViews>
    <sheetView workbookViewId="0">
      <selection activeCell="H16" sqref="H16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9.5703125" style="168" customWidth="1"/>
    <col min="5" max="5" width="12" style="168" customWidth="1"/>
    <col min="6" max="6" width="10" style="168" customWidth="1"/>
    <col min="7" max="9" width="9.140625" style="168"/>
    <col min="10" max="10" width="10.5703125" style="168" bestFit="1" customWidth="1"/>
    <col min="11" max="11" width="9.140625" style="168"/>
    <col min="12" max="12" width="9.5703125" style="168" bestFit="1" customWidth="1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161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102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658847.18999999994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1408140.13</v>
      </c>
    </row>
    <row r="18" spans="1:6" x14ac:dyDescent="0.25">
      <c r="A18" s="176"/>
      <c r="B18" s="179" t="s">
        <v>19</v>
      </c>
      <c r="C18" s="180"/>
      <c r="D18" s="181"/>
      <c r="E18" s="182">
        <v>1444373.81</v>
      </c>
    </row>
    <row r="19" spans="1:6" x14ac:dyDescent="0.25">
      <c r="A19" s="176"/>
      <c r="B19" s="179" t="s">
        <v>20</v>
      </c>
      <c r="C19" s="180"/>
      <c r="D19" s="181"/>
      <c r="E19" s="183">
        <v>1444373.81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30843.24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403</v>
      </c>
      <c r="C23" s="186"/>
      <c r="D23" s="187"/>
      <c r="E23" s="188">
        <v>135380.69</v>
      </c>
    </row>
    <row r="24" spans="1:6" x14ac:dyDescent="0.25">
      <c r="A24" s="176"/>
      <c r="B24" s="185" t="s">
        <v>404</v>
      </c>
      <c r="C24" s="186"/>
      <c r="D24" s="187"/>
      <c r="E24" s="188">
        <v>10216.4</v>
      </c>
    </row>
    <row r="25" spans="1:6" x14ac:dyDescent="0.25">
      <c r="A25" s="176"/>
      <c r="B25" s="185" t="s">
        <v>405</v>
      </c>
      <c r="C25" s="186"/>
      <c r="D25" s="187"/>
      <c r="E25" s="188">
        <v>10060.89</v>
      </c>
    </row>
    <row r="26" spans="1:6" x14ac:dyDescent="0.25">
      <c r="A26" s="176"/>
      <c r="B26" s="185" t="s">
        <v>406</v>
      </c>
      <c r="C26" s="186"/>
      <c r="D26" s="187"/>
      <c r="E26" s="188">
        <v>214295.37</v>
      </c>
    </row>
    <row r="27" spans="1:6" x14ac:dyDescent="0.25">
      <c r="A27" s="176"/>
      <c r="B27" s="185" t="s">
        <v>407</v>
      </c>
      <c r="C27" s="186"/>
      <c r="D27" s="187"/>
      <c r="E27" s="188">
        <v>55389.120000000003</v>
      </c>
    </row>
    <row r="28" spans="1:6" x14ac:dyDescent="0.25">
      <c r="A28" s="176"/>
      <c r="B28" s="185" t="s">
        <v>408</v>
      </c>
      <c r="C28" s="186"/>
      <c r="D28" s="187"/>
      <c r="E28" s="188">
        <v>44507.29</v>
      </c>
    </row>
    <row r="29" spans="1:6" x14ac:dyDescent="0.25">
      <c r="A29" s="176"/>
      <c r="B29" s="178"/>
      <c r="C29" s="173"/>
      <c r="D29" s="173"/>
      <c r="E29" s="165"/>
    </row>
    <row r="30" spans="1:6" x14ac:dyDescent="0.25">
      <c r="A30" s="176" t="s">
        <v>24</v>
      </c>
      <c r="B30" s="173" t="s">
        <v>38</v>
      </c>
      <c r="C30" s="173"/>
      <c r="D30" s="173"/>
      <c r="E30" s="166"/>
      <c r="F30" s="189"/>
    </row>
    <row r="31" spans="1:6" x14ac:dyDescent="0.25">
      <c r="A31" s="176"/>
      <c r="B31" s="173" t="s">
        <v>40</v>
      </c>
      <c r="C31" s="173"/>
      <c r="D31" s="173"/>
      <c r="E31" s="166"/>
      <c r="F31" s="189"/>
    </row>
    <row r="32" spans="1:6" x14ac:dyDescent="0.25">
      <c r="A32" s="176"/>
      <c r="B32" s="173" t="s">
        <v>39</v>
      </c>
      <c r="C32" s="173"/>
      <c r="D32" s="173"/>
      <c r="E32" s="165"/>
    </row>
    <row r="33" spans="1:12" x14ac:dyDescent="0.25">
      <c r="A33" s="190" t="s">
        <v>27</v>
      </c>
      <c r="B33" s="326" t="s">
        <v>28</v>
      </c>
      <c r="C33" s="327"/>
      <c r="D33" s="191"/>
      <c r="E33" s="191" t="s">
        <v>29</v>
      </c>
    </row>
    <row r="34" spans="1:12" x14ac:dyDescent="0.25">
      <c r="A34" s="190">
        <v>1</v>
      </c>
      <c r="B34" s="192" t="s">
        <v>30</v>
      </c>
      <c r="C34" s="193"/>
      <c r="D34" s="191"/>
      <c r="E34" s="194">
        <v>169317.96</v>
      </c>
    </row>
    <row r="35" spans="1:12" x14ac:dyDescent="0.25">
      <c r="A35" s="190">
        <v>2</v>
      </c>
      <c r="B35" s="321" t="s">
        <v>498</v>
      </c>
      <c r="C35" s="321"/>
      <c r="D35" s="191"/>
      <c r="E35" s="159">
        <v>11923.800000000001</v>
      </c>
    </row>
    <row r="36" spans="1:12" x14ac:dyDescent="0.25">
      <c r="A36" s="190">
        <v>3</v>
      </c>
      <c r="B36" s="320" t="s">
        <v>499</v>
      </c>
      <c r="C36" s="320"/>
      <c r="D36" s="191"/>
      <c r="E36" s="194">
        <v>40540.920000000006</v>
      </c>
    </row>
    <row r="37" spans="1:12" x14ac:dyDescent="0.25">
      <c r="A37" s="190">
        <v>4</v>
      </c>
      <c r="B37" s="195" t="s">
        <v>500</v>
      </c>
      <c r="C37" s="195"/>
      <c r="D37" s="191"/>
      <c r="E37" s="194">
        <v>8346.6600000000017</v>
      </c>
    </row>
    <row r="38" spans="1:12" x14ac:dyDescent="0.25">
      <c r="A38" s="190">
        <v>5</v>
      </c>
      <c r="B38" s="320" t="s">
        <v>2</v>
      </c>
      <c r="C38" s="320"/>
      <c r="D38" s="191"/>
      <c r="E38" s="159">
        <v>3348.73</v>
      </c>
      <c r="J38" s="160"/>
      <c r="L38" s="196"/>
    </row>
    <row r="39" spans="1:12" x14ac:dyDescent="0.25">
      <c r="A39" s="190">
        <v>6</v>
      </c>
      <c r="B39" s="320" t="s">
        <v>3</v>
      </c>
      <c r="C39" s="320"/>
      <c r="D39" s="191"/>
      <c r="E39" s="159">
        <v>18230</v>
      </c>
      <c r="J39" s="160"/>
      <c r="L39" s="196"/>
    </row>
    <row r="40" spans="1:12" x14ac:dyDescent="0.25">
      <c r="A40" s="190">
        <v>7</v>
      </c>
      <c r="B40" s="321" t="s">
        <v>31</v>
      </c>
      <c r="C40" s="321"/>
      <c r="D40" s="191"/>
      <c r="E40" s="159">
        <v>38752.35</v>
      </c>
    </row>
    <row r="41" spans="1:12" x14ac:dyDescent="0.25">
      <c r="A41" s="190">
        <v>8</v>
      </c>
      <c r="B41" s="320" t="s">
        <v>501</v>
      </c>
      <c r="C41" s="320"/>
      <c r="D41" s="191"/>
      <c r="E41" s="194">
        <v>1192.3800000000001</v>
      </c>
      <c r="J41" s="196"/>
      <c r="L41" s="196"/>
    </row>
    <row r="42" spans="1:12" x14ac:dyDescent="0.25">
      <c r="A42" s="190">
        <v>9</v>
      </c>
      <c r="B42" s="320" t="s">
        <v>502</v>
      </c>
      <c r="C42" s="320"/>
      <c r="D42" s="191"/>
      <c r="E42" s="194">
        <f>'[2]факт 2021'!$AB$43</f>
        <v>4036.8982549999996</v>
      </c>
      <c r="J42" s="196"/>
      <c r="L42" s="196"/>
    </row>
    <row r="43" spans="1:12" x14ac:dyDescent="0.25">
      <c r="A43" s="190">
        <v>10</v>
      </c>
      <c r="B43" s="320" t="s">
        <v>759</v>
      </c>
      <c r="C43" s="320"/>
      <c r="D43" s="191"/>
      <c r="E43" s="194">
        <v>146287.03</v>
      </c>
      <c r="L43" s="196"/>
    </row>
    <row r="44" spans="1:12" x14ac:dyDescent="0.25">
      <c r="A44" s="190">
        <v>11</v>
      </c>
      <c r="B44" s="320" t="s">
        <v>504</v>
      </c>
      <c r="C44" s="320"/>
      <c r="D44" s="191"/>
      <c r="E44" s="194">
        <v>81081.840000000011</v>
      </c>
    </row>
    <row r="45" spans="1:12" x14ac:dyDescent="0.25">
      <c r="A45" s="190">
        <v>12</v>
      </c>
      <c r="B45" s="320" t="s">
        <v>505</v>
      </c>
      <c r="C45" s="320"/>
      <c r="D45" s="191"/>
      <c r="E45" s="194">
        <v>147855.12</v>
      </c>
    </row>
    <row r="46" spans="1:12" x14ac:dyDescent="0.25">
      <c r="A46" s="190">
        <v>13</v>
      </c>
      <c r="B46" s="320" t="s">
        <v>506</v>
      </c>
      <c r="C46" s="320"/>
      <c r="D46" s="191"/>
      <c r="E46" s="194">
        <f>[4]мус!$AN$47</f>
        <v>154551.36604590257</v>
      </c>
      <c r="L46" s="196"/>
    </row>
    <row r="47" spans="1:12" x14ac:dyDescent="0.25">
      <c r="A47" s="190">
        <v>14</v>
      </c>
      <c r="B47" s="322" t="s">
        <v>664</v>
      </c>
      <c r="C47" s="323"/>
      <c r="D47" s="191"/>
      <c r="E47" s="194">
        <v>14998.47</v>
      </c>
      <c r="L47" s="196"/>
    </row>
    <row r="48" spans="1:12" x14ac:dyDescent="0.25">
      <c r="A48" s="190">
        <v>15</v>
      </c>
      <c r="B48" s="322" t="s">
        <v>676</v>
      </c>
      <c r="C48" s="323"/>
      <c r="D48" s="191"/>
      <c r="E48" s="194">
        <v>5974.87</v>
      </c>
      <c r="L48" s="196"/>
    </row>
    <row r="49" spans="1:12" x14ac:dyDescent="0.25">
      <c r="A49" s="190">
        <v>16</v>
      </c>
      <c r="B49" s="320" t="s">
        <v>512</v>
      </c>
      <c r="C49" s="320"/>
      <c r="D49" s="191"/>
      <c r="E49" s="194">
        <v>7154.28</v>
      </c>
    </row>
    <row r="50" spans="1:12" x14ac:dyDescent="0.25">
      <c r="A50" s="190">
        <v>17</v>
      </c>
      <c r="B50" s="320" t="s">
        <v>507</v>
      </c>
      <c r="C50" s="320"/>
      <c r="D50" s="191"/>
      <c r="E50" s="194">
        <v>427762.07</v>
      </c>
      <c r="L50" s="196"/>
    </row>
    <row r="51" spans="1:12" x14ac:dyDescent="0.25">
      <c r="A51" s="190">
        <v>18</v>
      </c>
      <c r="B51" s="320" t="s">
        <v>56</v>
      </c>
      <c r="C51" s="320"/>
      <c r="D51" s="191"/>
      <c r="E51" s="194">
        <v>241935.67</v>
      </c>
      <c r="L51" s="196"/>
    </row>
    <row r="52" spans="1:12" x14ac:dyDescent="0.25">
      <c r="A52" s="190">
        <v>19</v>
      </c>
      <c r="B52" s="322" t="s">
        <v>4</v>
      </c>
      <c r="C52" s="323"/>
      <c r="D52" s="191"/>
      <c r="E52" s="194">
        <f>'[2]для ЛВ 2021 '!$EH$47+'[2]для ЛВ 2021 '!$EH$48</f>
        <v>265304.55000000005</v>
      </c>
    </row>
    <row r="53" spans="1:12" x14ac:dyDescent="0.25">
      <c r="A53" s="190">
        <v>20</v>
      </c>
      <c r="B53" s="320" t="s">
        <v>714</v>
      </c>
      <c r="C53" s="320"/>
      <c r="D53" s="191"/>
      <c r="E53" s="194">
        <f>'[2]факт 2021'!$AW$43</f>
        <v>94162.520499999984</v>
      </c>
      <c r="J53" s="196"/>
      <c r="L53" s="196"/>
    </row>
    <row r="54" spans="1:12" x14ac:dyDescent="0.25">
      <c r="A54" s="190">
        <v>21</v>
      </c>
      <c r="B54" s="319" t="s">
        <v>130</v>
      </c>
      <c r="C54" s="319"/>
      <c r="D54" s="191"/>
      <c r="E54" s="197">
        <f>SUM(E34:E53)</f>
        <v>1882757.4848009027</v>
      </c>
      <c r="J54" s="196"/>
    </row>
    <row r="55" spans="1:12" x14ac:dyDescent="0.25">
      <c r="A55" s="190">
        <v>22</v>
      </c>
      <c r="B55" s="319" t="s">
        <v>131</v>
      </c>
      <c r="C55" s="319"/>
      <c r="D55" s="191"/>
      <c r="E55" s="197">
        <f>E19+B21</f>
        <v>1475217.05</v>
      </c>
      <c r="J55" s="198"/>
    </row>
    <row r="56" spans="1:12" x14ac:dyDescent="0.25">
      <c r="A56" s="189" t="s">
        <v>32</v>
      </c>
      <c r="B56" s="173" t="s">
        <v>557</v>
      </c>
    </row>
    <row r="57" spans="1:12" x14ac:dyDescent="0.25">
      <c r="B57" s="173" t="s">
        <v>37</v>
      </c>
    </row>
    <row r="58" spans="1:12" x14ac:dyDescent="0.25">
      <c r="A58" s="200" t="s">
        <v>27</v>
      </c>
      <c r="B58" s="201" t="s">
        <v>41</v>
      </c>
      <c r="C58" s="202" t="s">
        <v>44</v>
      </c>
      <c r="D58" s="202"/>
      <c r="E58" s="202" t="s">
        <v>45</v>
      </c>
    </row>
    <row r="59" spans="1:12" x14ac:dyDescent="0.25">
      <c r="A59" s="243" t="s">
        <v>9</v>
      </c>
      <c r="B59" s="195" t="s">
        <v>789</v>
      </c>
      <c r="C59" s="195" t="s">
        <v>536</v>
      </c>
      <c r="D59" s="195"/>
      <c r="E59" s="243">
        <v>3530</v>
      </c>
    </row>
    <row r="60" spans="1:12" x14ac:dyDescent="0.25">
      <c r="A60" s="243">
        <v>2</v>
      </c>
      <c r="B60" s="195" t="s">
        <v>790</v>
      </c>
      <c r="C60" s="195" t="s">
        <v>569</v>
      </c>
      <c r="D60" s="195"/>
      <c r="E60" s="243">
        <v>14157</v>
      </c>
    </row>
    <row r="61" spans="1:12" x14ac:dyDescent="0.25">
      <c r="A61" s="243">
        <v>3</v>
      </c>
      <c r="B61" s="195" t="s">
        <v>791</v>
      </c>
      <c r="C61" s="195" t="s">
        <v>530</v>
      </c>
      <c r="D61" s="195"/>
      <c r="E61" s="243">
        <v>7485</v>
      </c>
    </row>
    <row r="62" spans="1:12" x14ac:dyDescent="0.25">
      <c r="A62" s="243">
        <v>4</v>
      </c>
      <c r="B62" s="195" t="s">
        <v>792</v>
      </c>
      <c r="C62" s="195" t="s">
        <v>538</v>
      </c>
      <c r="D62" s="195"/>
      <c r="E62" s="339">
        <v>25863</v>
      </c>
    </row>
    <row r="63" spans="1:12" x14ac:dyDescent="0.25">
      <c r="A63" s="243"/>
      <c r="B63" s="195" t="s">
        <v>793</v>
      </c>
      <c r="C63" s="195" t="s">
        <v>538</v>
      </c>
      <c r="D63" s="195"/>
      <c r="E63" s="340"/>
    </row>
    <row r="64" spans="1:12" x14ac:dyDescent="0.25">
      <c r="A64" s="243">
        <v>5</v>
      </c>
      <c r="B64" s="195" t="s">
        <v>794</v>
      </c>
      <c r="C64" s="195" t="s">
        <v>66</v>
      </c>
      <c r="D64" s="195"/>
      <c r="E64" s="249">
        <v>16517</v>
      </c>
    </row>
    <row r="65" spans="1:6" x14ac:dyDescent="0.25">
      <c r="A65" s="243">
        <v>6</v>
      </c>
      <c r="B65" s="195" t="s">
        <v>795</v>
      </c>
      <c r="C65" s="195" t="s">
        <v>66</v>
      </c>
      <c r="D65" s="195"/>
      <c r="E65" s="249">
        <v>20899</v>
      </c>
    </row>
    <row r="66" spans="1:6" x14ac:dyDescent="0.25">
      <c r="A66" s="243">
        <v>7</v>
      </c>
      <c r="B66" s="195" t="s">
        <v>796</v>
      </c>
      <c r="C66" s="195" t="s">
        <v>66</v>
      </c>
      <c r="D66" s="195"/>
      <c r="E66" s="249">
        <v>44547</v>
      </c>
    </row>
    <row r="67" spans="1:6" x14ac:dyDescent="0.25">
      <c r="A67" s="243">
        <v>8</v>
      </c>
      <c r="B67" s="195" t="s">
        <v>797</v>
      </c>
      <c r="C67" s="195" t="s">
        <v>591</v>
      </c>
      <c r="D67" s="195"/>
      <c r="E67" s="339">
        <v>36272</v>
      </c>
    </row>
    <row r="68" spans="1:6" x14ac:dyDescent="0.25">
      <c r="A68" s="243"/>
      <c r="B68" s="195" t="s">
        <v>798</v>
      </c>
      <c r="C68" s="195" t="s">
        <v>591</v>
      </c>
      <c r="D68" s="195"/>
      <c r="E68" s="340"/>
    </row>
    <row r="69" spans="1:6" x14ac:dyDescent="0.25">
      <c r="A69" s="243">
        <v>9</v>
      </c>
      <c r="B69" s="195" t="s">
        <v>799</v>
      </c>
      <c r="C69" s="195" t="s">
        <v>578</v>
      </c>
      <c r="D69" s="195"/>
      <c r="E69" s="339">
        <v>21943</v>
      </c>
    </row>
    <row r="70" spans="1:6" x14ac:dyDescent="0.25">
      <c r="A70" s="243"/>
      <c r="B70" s="195" t="s">
        <v>800</v>
      </c>
      <c r="C70" s="195" t="s">
        <v>578</v>
      </c>
      <c r="D70" s="195"/>
      <c r="E70" s="340"/>
    </row>
    <row r="71" spans="1:6" x14ac:dyDescent="0.25">
      <c r="A71" s="243"/>
      <c r="B71" s="195"/>
      <c r="C71" s="195"/>
      <c r="D71" s="195"/>
      <c r="E71" s="249"/>
    </row>
    <row r="72" spans="1:6" x14ac:dyDescent="0.25">
      <c r="A72" s="189" t="s">
        <v>33</v>
      </c>
      <c r="B72" s="189" t="s">
        <v>46</v>
      </c>
      <c r="C72" s="189"/>
      <c r="D72" s="189"/>
      <c r="E72" s="189"/>
      <c r="F72" s="189"/>
    </row>
    <row r="73" spans="1:6" x14ac:dyDescent="0.25">
      <c r="B73" s="189" t="s">
        <v>47</v>
      </c>
      <c r="C73" s="189"/>
      <c r="D73" s="189"/>
      <c r="E73" s="189"/>
      <c r="F73" s="189"/>
    </row>
    <row r="74" spans="1:6" x14ac:dyDescent="0.25">
      <c r="B74" s="189" t="s">
        <v>48</v>
      </c>
      <c r="C74" s="189"/>
      <c r="D74" s="189"/>
      <c r="E74" s="189"/>
      <c r="F74" s="189"/>
    </row>
    <row r="75" spans="1:6" x14ac:dyDescent="0.25">
      <c r="B75" s="168" t="s">
        <v>57</v>
      </c>
    </row>
    <row r="76" spans="1:6" x14ac:dyDescent="0.25">
      <c r="B76" s="168" t="s">
        <v>50</v>
      </c>
    </row>
    <row r="77" spans="1:6" x14ac:dyDescent="0.25">
      <c r="B77" s="168" t="s">
        <v>51</v>
      </c>
    </row>
    <row r="80" spans="1:6" x14ac:dyDescent="0.25">
      <c r="B80" s="168" t="s">
        <v>186</v>
      </c>
    </row>
    <row r="93" spans="1:1" x14ac:dyDescent="0.25">
      <c r="A93" s="168" t="s">
        <v>5</v>
      </c>
    </row>
  </sheetData>
  <mergeCells count="29">
    <mergeCell ref="B41:C41"/>
    <mergeCell ref="B5:E5"/>
    <mergeCell ref="B9:C9"/>
    <mergeCell ref="B10:E10"/>
    <mergeCell ref="B11:F11"/>
    <mergeCell ref="B12:F12"/>
    <mergeCell ref="B33:C33"/>
    <mergeCell ref="B35:C35"/>
    <mergeCell ref="B36:C36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4:C54"/>
    <mergeCell ref="B55:C55"/>
    <mergeCell ref="E62:E63"/>
    <mergeCell ref="E67:E68"/>
    <mergeCell ref="E69:E70"/>
  </mergeCells>
  <pageMargins left="0.69930555555555596" right="0.69930555555555596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239F-3CCD-43C8-91DC-28DC0A92F777}">
  <sheetPr>
    <tabColor rgb="FFFF0000"/>
  </sheetPr>
  <dimension ref="A1:L73"/>
  <sheetViews>
    <sheetView workbookViewId="0">
      <selection activeCell="I39" sqref="I39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1.42578125" style="168" customWidth="1"/>
    <col min="6" max="6" width="10" style="168" customWidth="1"/>
    <col min="7" max="9" width="9.140625" style="168"/>
    <col min="10" max="10" width="9.5703125" style="168" bestFit="1" customWidth="1"/>
    <col min="11" max="11" width="9.140625" style="168"/>
    <col min="12" max="12" width="9.5703125" style="168" bestFit="1" customWidth="1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162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103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233">
        <v>321392.34999999998</v>
      </c>
    </row>
    <row r="14" spans="1:6" x14ac:dyDescent="0.25">
      <c r="A14" s="176" t="s">
        <v>14</v>
      </c>
      <c r="B14" s="173" t="s">
        <v>525</v>
      </c>
      <c r="C14" s="173"/>
      <c r="D14" s="174"/>
      <c r="E14" s="233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914194.07</v>
      </c>
    </row>
    <row r="18" spans="1:6" x14ac:dyDescent="0.25">
      <c r="A18" s="176"/>
      <c r="B18" s="179" t="s">
        <v>19</v>
      </c>
      <c r="C18" s="180"/>
      <c r="D18" s="181"/>
      <c r="E18" s="182">
        <v>922957.33</v>
      </c>
    </row>
    <row r="19" spans="1:6" x14ac:dyDescent="0.25">
      <c r="A19" s="176"/>
      <c r="B19" s="179" t="s">
        <v>20</v>
      </c>
      <c r="C19" s="180"/>
      <c r="D19" s="181"/>
      <c r="E19" s="183">
        <v>922957.33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/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409</v>
      </c>
      <c r="C23" s="186"/>
      <c r="D23" s="187"/>
      <c r="E23" s="188">
        <v>74636.509999999995</v>
      </c>
    </row>
    <row r="24" spans="1:6" x14ac:dyDescent="0.25">
      <c r="A24" s="176" t="s">
        <v>24</v>
      </c>
      <c r="B24" s="173" t="s">
        <v>38</v>
      </c>
      <c r="C24" s="173"/>
      <c r="D24" s="173"/>
      <c r="E24" s="166"/>
      <c r="F24" s="189"/>
    </row>
    <row r="25" spans="1:6" x14ac:dyDescent="0.25">
      <c r="A25" s="176"/>
      <c r="B25" s="173" t="s">
        <v>40</v>
      </c>
      <c r="C25" s="173"/>
      <c r="D25" s="173"/>
      <c r="E25" s="166"/>
      <c r="F25" s="189"/>
    </row>
    <row r="26" spans="1:6" x14ac:dyDescent="0.25">
      <c r="A26" s="176"/>
      <c r="B26" s="173" t="s">
        <v>39</v>
      </c>
      <c r="C26" s="173"/>
      <c r="D26" s="173"/>
      <c r="E26" s="165"/>
    </row>
    <row r="27" spans="1:6" x14ac:dyDescent="0.25">
      <c r="A27" s="190" t="s">
        <v>27</v>
      </c>
      <c r="B27" s="326" t="s">
        <v>28</v>
      </c>
      <c r="C27" s="327"/>
      <c r="D27" s="191"/>
      <c r="E27" s="191" t="s">
        <v>29</v>
      </c>
    </row>
    <row r="28" spans="1:6" x14ac:dyDescent="0.25">
      <c r="A28" s="190">
        <v>1</v>
      </c>
      <c r="B28" s="192" t="s">
        <v>30</v>
      </c>
      <c r="C28" s="193"/>
      <c r="D28" s="191"/>
      <c r="E28" s="194">
        <f>'[2]для ЛВ 2021 '!$EL$5</f>
        <v>36364.164000000004</v>
      </c>
    </row>
    <row r="29" spans="1:6" x14ac:dyDescent="0.25">
      <c r="A29" s="190">
        <v>2</v>
      </c>
      <c r="B29" s="321" t="s">
        <v>525</v>
      </c>
      <c r="C29" s="321"/>
      <c r="D29" s="191"/>
      <c r="E29" s="159">
        <v>0</v>
      </c>
    </row>
    <row r="30" spans="1:6" x14ac:dyDescent="0.25">
      <c r="A30" s="190">
        <v>3</v>
      </c>
      <c r="B30" s="320" t="s">
        <v>499</v>
      </c>
      <c r="C30" s="320"/>
      <c r="D30" s="191"/>
      <c r="E30" s="194">
        <f>'[2]для ЛВ 2021 '!$EL$12</f>
        <v>24129.491999999998</v>
      </c>
    </row>
    <row r="31" spans="1:6" x14ac:dyDescent="0.25">
      <c r="A31" s="190">
        <v>4</v>
      </c>
      <c r="B31" s="195" t="s">
        <v>500</v>
      </c>
      <c r="C31" s="195"/>
      <c r="D31" s="191"/>
      <c r="E31" s="194">
        <v>25257.52</v>
      </c>
    </row>
    <row r="32" spans="1:6" x14ac:dyDescent="0.25">
      <c r="A32" s="190">
        <v>7</v>
      </c>
      <c r="B32" s="321" t="s">
        <v>31</v>
      </c>
      <c r="C32" s="321"/>
      <c r="D32" s="191"/>
      <c r="E32" s="159">
        <v>8908.2000000000007</v>
      </c>
    </row>
    <row r="33" spans="1:12" x14ac:dyDescent="0.25">
      <c r="A33" s="190">
        <v>8</v>
      </c>
      <c r="B33" s="320" t="s">
        <v>801</v>
      </c>
      <c r="C33" s="320"/>
      <c r="D33" s="191"/>
      <c r="E33" s="194">
        <v>319.54000000000002</v>
      </c>
      <c r="L33" s="196"/>
    </row>
    <row r="34" spans="1:12" x14ac:dyDescent="0.25">
      <c r="A34" s="190">
        <v>9</v>
      </c>
      <c r="B34" s="320" t="s">
        <v>502</v>
      </c>
      <c r="C34" s="320"/>
      <c r="D34" s="191"/>
      <c r="E34" s="194">
        <f>'[2]факт 2021'!$AB$44</f>
        <v>2278.9908699999996</v>
      </c>
      <c r="J34" s="196"/>
      <c r="L34" s="196"/>
    </row>
    <row r="35" spans="1:12" x14ac:dyDescent="0.25">
      <c r="A35" s="190">
        <v>10</v>
      </c>
      <c r="B35" s="321" t="s">
        <v>503</v>
      </c>
      <c r="C35" s="321"/>
      <c r="D35" s="191"/>
      <c r="E35" s="194">
        <v>4454.1000000000004</v>
      </c>
      <c r="J35" s="196"/>
      <c r="L35" s="196"/>
    </row>
    <row r="36" spans="1:12" x14ac:dyDescent="0.25">
      <c r="A36" s="190">
        <v>11</v>
      </c>
      <c r="B36" s="320" t="s">
        <v>504</v>
      </c>
      <c r="C36" s="320"/>
      <c r="D36" s="191"/>
      <c r="E36" s="194">
        <f>'[2]для ЛВ 2021 '!$EL$29</f>
        <v>109092.49199999998</v>
      </c>
    </row>
    <row r="37" spans="1:12" x14ac:dyDescent="0.25">
      <c r="A37" s="190">
        <v>12</v>
      </c>
      <c r="B37" s="322" t="s">
        <v>596</v>
      </c>
      <c r="C37" s="323"/>
      <c r="D37" s="191"/>
      <c r="E37" s="194">
        <v>5265</v>
      </c>
      <c r="L37" s="196"/>
    </row>
    <row r="38" spans="1:12" x14ac:dyDescent="0.25">
      <c r="A38" s="190">
        <v>13</v>
      </c>
      <c r="B38" s="320" t="s">
        <v>505</v>
      </c>
      <c r="C38" s="320"/>
      <c r="D38" s="191"/>
      <c r="E38" s="194">
        <v>248520.53</v>
      </c>
      <c r="J38" s="196"/>
      <c r="L38" s="196"/>
    </row>
    <row r="39" spans="1:12" x14ac:dyDescent="0.25">
      <c r="A39" s="190">
        <v>14</v>
      </c>
      <c r="B39" s="320" t="s">
        <v>802</v>
      </c>
      <c r="C39" s="320"/>
      <c r="D39" s="191"/>
      <c r="E39" s="194">
        <v>138380.88</v>
      </c>
      <c r="L39" s="196"/>
    </row>
    <row r="40" spans="1:12" x14ac:dyDescent="0.25">
      <c r="A40" s="190">
        <v>15</v>
      </c>
      <c r="B40" s="320" t="s">
        <v>512</v>
      </c>
      <c r="C40" s="320"/>
      <c r="D40" s="191"/>
      <c r="E40" s="194">
        <v>11877.8</v>
      </c>
    </row>
    <row r="41" spans="1:12" x14ac:dyDescent="0.25">
      <c r="A41" s="190">
        <v>16</v>
      </c>
      <c r="B41" s="320" t="s">
        <v>507</v>
      </c>
      <c r="C41" s="320"/>
      <c r="D41" s="191"/>
      <c r="E41" s="194">
        <v>22971.87</v>
      </c>
      <c r="L41" s="196"/>
    </row>
    <row r="42" spans="1:12" x14ac:dyDescent="0.25">
      <c r="A42" s="190">
        <v>17</v>
      </c>
      <c r="B42" s="320" t="s">
        <v>803</v>
      </c>
      <c r="C42" s="320"/>
      <c r="D42" s="191"/>
      <c r="E42" s="194">
        <v>84924.84</v>
      </c>
    </row>
    <row r="43" spans="1:12" x14ac:dyDescent="0.25">
      <c r="A43" s="190">
        <v>18</v>
      </c>
      <c r="B43" s="322" t="s">
        <v>4</v>
      </c>
      <c r="C43" s="323"/>
      <c r="D43" s="191"/>
      <c r="E43" s="194">
        <v>144437.1</v>
      </c>
    </row>
    <row r="44" spans="1:12" x14ac:dyDescent="0.25">
      <c r="A44" s="190">
        <v>19</v>
      </c>
      <c r="B44" s="320" t="s">
        <v>721</v>
      </c>
      <c r="C44" s="320"/>
      <c r="D44" s="191"/>
      <c r="E44" s="194">
        <f>'[2]факт 2021'!$AW$44</f>
        <v>53158.517</v>
      </c>
      <c r="J44" s="196"/>
      <c r="L44" s="196"/>
    </row>
    <row r="45" spans="1:12" x14ac:dyDescent="0.25">
      <c r="A45" s="190">
        <v>20</v>
      </c>
      <c r="B45" s="319" t="s">
        <v>130</v>
      </c>
      <c r="C45" s="319"/>
      <c r="D45" s="191"/>
      <c r="E45" s="197">
        <f>SUM(E28:E44)</f>
        <v>920341.03586999991</v>
      </c>
      <c r="J45" s="196"/>
    </row>
    <row r="46" spans="1:12" x14ac:dyDescent="0.25">
      <c r="A46" s="190">
        <v>21</v>
      </c>
      <c r="B46" s="319" t="s">
        <v>131</v>
      </c>
      <c r="C46" s="319"/>
      <c r="D46" s="191"/>
      <c r="E46" s="197">
        <f>E19+B21</f>
        <v>922957.33</v>
      </c>
    </row>
    <row r="47" spans="1:12" x14ac:dyDescent="0.25">
      <c r="A47" s="189" t="s">
        <v>32</v>
      </c>
      <c r="B47" s="173" t="s">
        <v>557</v>
      </c>
    </row>
    <row r="48" spans="1:12" x14ac:dyDescent="0.25">
      <c r="B48" s="173" t="s">
        <v>37</v>
      </c>
    </row>
    <row r="49" spans="1:6" x14ac:dyDescent="0.25">
      <c r="A49" s="200" t="s">
        <v>27</v>
      </c>
      <c r="B49" s="201" t="s">
        <v>41</v>
      </c>
      <c r="C49" s="202" t="s">
        <v>44</v>
      </c>
      <c r="D49" s="202"/>
      <c r="E49" s="247" t="s">
        <v>45</v>
      </c>
    </row>
    <row r="50" spans="1:6" x14ac:dyDescent="0.25">
      <c r="A50" s="247" t="s">
        <v>9</v>
      </c>
      <c r="B50" s="202" t="s">
        <v>804</v>
      </c>
      <c r="C50" s="202" t="s">
        <v>538</v>
      </c>
      <c r="D50" s="202"/>
      <c r="E50" s="247">
        <v>11450</v>
      </c>
    </row>
    <row r="51" spans="1:6" x14ac:dyDescent="0.25">
      <c r="A51" s="247"/>
      <c r="B51" s="202"/>
      <c r="C51" s="202"/>
      <c r="D51" s="202"/>
      <c r="E51" s="247"/>
    </row>
    <row r="52" spans="1:6" x14ac:dyDescent="0.25">
      <c r="A52" s="189" t="s">
        <v>32</v>
      </c>
      <c r="B52" s="189" t="s">
        <v>46</v>
      </c>
      <c r="C52" s="189"/>
      <c r="D52" s="189"/>
      <c r="E52" s="189"/>
      <c r="F52" s="189"/>
    </row>
    <row r="53" spans="1:6" x14ac:dyDescent="0.25">
      <c r="B53" s="189" t="s">
        <v>47</v>
      </c>
      <c r="C53" s="189"/>
      <c r="D53" s="189"/>
      <c r="E53" s="189"/>
      <c r="F53" s="189"/>
    </row>
    <row r="54" spans="1:6" x14ac:dyDescent="0.25">
      <c r="B54" s="189" t="s">
        <v>48</v>
      </c>
      <c r="C54" s="189"/>
      <c r="D54" s="189"/>
      <c r="E54" s="189"/>
      <c r="F54" s="189"/>
    </row>
    <row r="55" spans="1:6" x14ac:dyDescent="0.25">
      <c r="B55" s="168" t="s">
        <v>84</v>
      </c>
    </row>
    <row r="56" spans="1:6" x14ac:dyDescent="0.25">
      <c r="B56" s="168" t="s">
        <v>50</v>
      </c>
    </row>
    <row r="57" spans="1:6" x14ac:dyDescent="0.25">
      <c r="B57" s="168" t="s">
        <v>51</v>
      </c>
    </row>
    <row r="60" spans="1:6" x14ac:dyDescent="0.25">
      <c r="B60" s="168" t="s">
        <v>642</v>
      </c>
    </row>
    <row r="73" spans="1:1" x14ac:dyDescent="0.25">
      <c r="A73" s="168" t="s">
        <v>5</v>
      </c>
    </row>
  </sheetData>
  <mergeCells count="23">
    <mergeCell ref="B27:C27"/>
    <mergeCell ref="B5:E5"/>
    <mergeCell ref="B9:C9"/>
    <mergeCell ref="B10:E10"/>
    <mergeCell ref="B11:F11"/>
    <mergeCell ref="B12:F12"/>
    <mergeCell ref="B41:C41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4:C44"/>
    <mergeCell ref="B45:C45"/>
    <mergeCell ref="B46:C46"/>
  </mergeCells>
  <pageMargins left="0.69930555555555596" right="0.69930555555555596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28E1-24DE-47EE-B404-E9379FFA1A4E}">
  <sheetPr>
    <tabColor rgb="FFFF0000"/>
  </sheetPr>
  <dimension ref="A1:L68"/>
  <sheetViews>
    <sheetView topLeftCell="A46" workbookViewId="0">
      <selection activeCell="K38" sqref="K38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1.28515625" style="168" customWidth="1"/>
    <col min="6" max="6" width="10" style="168" customWidth="1"/>
    <col min="7" max="9" width="9.140625" style="168"/>
    <col min="10" max="10" width="9.5703125" style="168" bestFit="1" customWidth="1"/>
    <col min="11" max="12" width="9.140625" style="168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163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91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233">
        <v>89957.97</v>
      </c>
    </row>
    <row r="14" spans="1:6" x14ac:dyDescent="0.25">
      <c r="A14" s="176" t="s">
        <v>14</v>
      </c>
      <c r="B14" s="173" t="s">
        <v>525</v>
      </c>
      <c r="C14" s="173"/>
      <c r="D14" s="174"/>
      <c r="E14" s="233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161139.24</v>
      </c>
    </row>
    <row r="18" spans="1:6" x14ac:dyDescent="0.25">
      <c r="A18" s="176"/>
      <c r="B18" s="179" t="s">
        <v>19</v>
      </c>
      <c r="C18" s="180"/>
      <c r="D18" s="181"/>
      <c r="E18" s="182">
        <v>161609.54999999999</v>
      </c>
    </row>
    <row r="19" spans="1:6" x14ac:dyDescent="0.25">
      <c r="A19" s="176"/>
      <c r="B19" s="179" t="s">
        <v>20</v>
      </c>
      <c r="C19" s="180"/>
      <c r="D19" s="181"/>
      <c r="E19" s="183">
        <v>161609.54999999999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0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410</v>
      </c>
      <c r="C23" s="186"/>
      <c r="D23" s="187"/>
      <c r="E23" s="188">
        <v>25010.01</v>
      </c>
    </row>
    <row r="24" spans="1:6" x14ac:dyDescent="0.25">
      <c r="A24" s="176"/>
      <c r="B24" s="185" t="s">
        <v>411</v>
      </c>
      <c r="C24" s="186"/>
      <c r="D24" s="187"/>
      <c r="E24" s="188">
        <v>47752.84</v>
      </c>
    </row>
    <row r="25" spans="1:6" x14ac:dyDescent="0.25">
      <c r="A25" s="176" t="s">
        <v>24</v>
      </c>
      <c r="B25" s="173" t="s">
        <v>38</v>
      </c>
      <c r="C25" s="173"/>
      <c r="D25" s="173"/>
      <c r="E25" s="166"/>
      <c r="F25" s="189"/>
    </row>
    <row r="26" spans="1:6" x14ac:dyDescent="0.25">
      <c r="A26" s="176"/>
      <c r="B26" s="173" t="s">
        <v>40</v>
      </c>
      <c r="C26" s="173"/>
      <c r="D26" s="173"/>
      <c r="E26" s="166"/>
      <c r="F26" s="189"/>
    </row>
    <row r="27" spans="1:6" x14ac:dyDescent="0.25">
      <c r="A27" s="176"/>
      <c r="B27" s="173" t="s">
        <v>39</v>
      </c>
      <c r="C27" s="173"/>
      <c r="D27" s="173"/>
      <c r="E27" s="165"/>
    </row>
    <row r="28" spans="1:6" x14ac:dyDescent="0.25">
      <c r="A28" s="176"/>
      <c r="B28" s="178" t="s">
        <v>25</v>
      </c>
      <c r="C28" s="173"/>
      <c r="D28" s="173"/>
      <c r="E28" s="165"/>
    </row>
    <row r="29" spans="1:6" x14ac:dyDescent="0.25">
      <c r="A29" s="176"/>
      <c r="B29" s="178" t="s">
        <v>26</v>
      </c>
      <c r="C29" s="173"/>
      <c r="D29" s="173"/>
      <c r="E29" s="165"/>
    </row>
    <row r="30" spans="1:6" x14ac:dyDescent="0.25">
      <c r="A30" s="176"/>
      <c r="B30" s="178"/>
      <c r="C30" s="173"/>
      <c r="D30" s="173"/>
      <c r="E30" s="165"/>
    </row>
    <row r="31" spans="1:6" x14ac:dyDescent="0.25">
      <c r="A31" s="190" t="s">
        <v>27</v>
      </c>
      <c r="B31" s="326" t="s">
        <v>28</v>
      </c>
      <c r="C31" s="327"/>
      <c r="D31" s="191"/>
      <c r="E31" s="191" t="s">
        <v>29</v>
      </c>
    </row>
    <row r="32" spans="1:6" x14ac:dyDescent="0.25">
      <c r="A32" s="190">
        <v>1</v>
      </c>
      <c r="B32" s="192" t="s">
        <v>30</v>
      </c>
      <c r="C32" s="193"/>
      <c r="D32" s="191"/>
      <c r="E32" s="194">
        <v>26930.844000000001</v>
      </c>
    </row>
    <row r="33" spans="1:12" x14ac:dyDescent="0.25">
      <c r="A33" s="190">
        <v>3</v>
      </c>
      <c r="B33" s="320" t="s">
        <v>499</v>
      </c>
      <c r="C33" s="320"/>
      <c r="D33" s="191"/>
      <c r="E33" s="194">
        <v>7354.6079999999993</v>
      </c>
    </row>
    <row r="34" spans="1:12" x14ac:dyDescent="0.25">
      <c r="A34" s="190">
        <v>4</v>
      </c>
      <c r="B34" s="195" t="s">
        <v>500</v>
      </c>
      <c r="C34" s="195"/>
      <c r="D34" s="191"/>
      <c r="E34" s="194">
        <v>6381.2039999999997</v>
      </c>
    </row>
    <row r="35" spans="1:12" x14ac:dyDescent="0.25">
      <c r="A35" s="190">
        <v>7</v>
      </c>
      <c r="B35" s="321" t="s">
        <v>31</v>
      </c>
      <c r="C35" s="321"/>
      <c r="D35" s="191"/>
      <c r="E35" s="194">
        <v>7030.1399999999994</v>
      </c>
    </row>
    <row r="36" spans="1:12" x14ac:dyDescent="0.25">
      <c r="A36" s="190">
        <v>9</v>
      </c>
      <c r="B36" s="320" t="s">
        <v>502</v>
      </c>
      <c r="C36" s="320"/>
      <c r="D36" s="191"/>
      <c r="E36" s="194">
        <f>'[2]факт 2021'!$AB$45</f>
        <v>725.2761099999999</v>
      </c>
      <c r="L36" s="196"/>
    </row>
    <row r="37" spans="1:12" x14ac:dyDescent="0.25">
      <c r="A37" s="190">
        <v>10</v>
      </c>
      <c r="B37" s="321" t="s">
        <v>503</v>
      </c>
      <c r="C37" s="321"/>
      <c r="D37" s="191"/>
      <c r="E37" s="194">
        <v>1189.72</v>
      </c>
      <c r="L37" s="196"/>
    </row>
    <row r="38" spans="1:12" x14ac:dyDescent="0.25">
      <c r="A38" s="190">
        <v>11</v>
      </c>
      <c r="B38" s="320" t="s">
        <v>504</v>
      </c>
      <c r="C38" s="320"/>
      <c r="D38" s="191"/>
      <c r="E38" s="194">
        <v>49535.447999999989</v>
      </c>
    </row>
    <row r="39" spans="1:12" x14ac:dyDescent="0.25">
      <c r="A39" s="190">
        <v>12</v>
      </c>
      <c r="B39" s="320" t="s">
        <v>632</v>
      </c>
      <c r="C39" s="320"/>
      <c r="D39" s="191"/>
      <c r="E39" s="194">
        <v>1911.64</v>
      </c>
      <c r="L39" s="196"/>
    </row>
    <row r="40" spans="1:12" x14ac:dyDescent="0.25">
      <c r="A40" s="190">
        <v>13</v>
      </c>
      <c r="B40" s="320" t="s">
        <v>525</v>
      </c>
      <c r="C40" s="320"/>
      <c r="D40" s="191"/>
      <c r="E40" s="197">
        <v>0</v>
      </c>
    </row>
    <row r="41" spans="1:12" x14ac:dyDescent="0.25">
      <c r="A41" s="190">
        <v>15</v>
      </c>
      <c r="B41" s="320" t="s">
        <v>507</v>
      </c>
      <c r="C41" s="320"/>
      <c r="D41" s="191"/>
      <c r="E41" s="194">
        <v>2393.6</v>
      </c>
      <c r="L41" s="196"/>
    </row>
    <row r="42" spans="1:12" x14ac:dyDescent="0.25">
      <c r="A42" s="190">
        <v>17</v>
      </c>
      <c r="B42" s="322" t="s">
        <v>4</v>
      </c>
      <c r="C42" s="323"/>
      <c r="D42" s="191"/>
      <c r="E42" s="194">
        <v>36232.26</v>
      </c>
    </row>
    <row r="43" spans="1:12" x14ac:dyDescent="0.25">
      <c r="A43" s="190">
        <v>18</v>
      </c>
      <c r="B43" s="320" t="s">
        <v>721</v>
      </c>
      <c r="C43" s="320"/>
      <c r="D43" s="191"/>
      <c r="E43" s="194">
        <f>'[2]факт 2021'!$AW$45</f>
        <v>16917.400999999998</v>
      </c>
      <c r="L43" s="196"/>
    </row>
    <row r="44" spans="1:12" x14ac:dyDescent="0.25">
      <c r="A44" s="190">
        <v>19</v>
      </c>
      <c r="B44" s="319" t="s">
        <v>130</v>
      </c>
      <c r="C44" s="319"/>
      <c r="D44" s="191"/>
      <c r="E44" s="197">
        <f>SUM(E32:E43)</f>
        <v>156602.14110999997</v>
      </c>
      <c r="J44" s="196"/>
    </row>
    <row r="45" spans="1:12" x14ac:dyDescent="0.25">
      <c r="A45" s="190">
        <v>20</v>
      </c>
      <c r="B45" s="319" t="s">
        <v>131</v>
      </c>
      <c r="C45" s="319"/>
      <c r="D45" s="191"/>
      <c r="E45" s="197">
        <f>E19+B21</f>
        <v>161609.54999999999</v>
      </c>
      <c r="J45" s="198"/>
    </row>
    <row r="46" spans="1:12" x14ac:dyDescent="0.25">
      <c r="A46" s="189" t="s">
        <v>32</v>
      </c>
      <c r="B46" s="189" t="s">
        <v>46</v>
      </c>
      <c r="C46" s="189"/>
      <c r="D46" s="189"/>
      <c r="E46" s="189"/>
      <c r="F46" s="189"/>
    </row>
    <row r="47" spans="1:12" x14ac:dyDescent="0.25">
      <c r="B47" s="189" t="s">
        <v>47</v>
      </c>
      <c r="C47" s="189"/>
      <c r="D47" s="189"/>
      <c r="E47" s="189"/>
      <c r="F47" s="189"/>
    </row>
    <row r="48" spans="1:12" x14ac:dyDescent="0.25">
      <c r="B48" s="189" t="s">
        <v>48</v>
      </c>
      <c r="C48" s="189"/>
      <c r="D48" s="189"/>
      <c r="E48" s="189"/>
      <c r="F48" s="189"/>
    </row>
    <row r="49" spans="2:2" x14ac:dyDescent="0.25">
      <c r="B49" s="168" t="s">
        <v>84</v>
      </c>
    </row>
    <row r="50" spans="2:2" x14ac:dyDescent="0.25">
      <c r="B50" s="168" t="s">
        <v>50</v>
      </c>
    </row>
    <row r="51" spans="2:2" x14ac:dyDescent="0.25">
      <c r="B51" s="168" t="s">
        <v>51</v>
      </c>
    </row>
    <row r="55" spans="2:2" x14ac:dyDescent="0.25">
      <c r="B55" s="168" t="s">
        <v>186</v>
      </c>
    </row>
    <row r="68" spans="1:1" x14ac:dyDescent="0.25">
      <c r="A68" s="168" t="s">
        <v>5</v>
      </c>
    </row>
  </sheetData>
  <mergeCells count="18">
    <mergeCell ref="B31:C31"/>
    <mergeCell ref="B5:E5"/>
    <mergeCell ref="B9:C9"/>
    <mergeCell ref="B10:E10"/>
    <mergeCell ref="B11:F11"/>
    <mergeCell ref="B12:F12"/>
    <mergeCell ref="B45:C45"/>
    <mergeCell ref="B33:C33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ageMargins left="0.69930555555555596" right="0.69930555555555596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7865-AB99-4C70-85EF-B14704E33BF3}">
  <sheetPr>
    <tabColor rgb="FFFF0000"/>
  </sheetPr>
  <dimension ref="A1:K79"/>
  <sheetViews>
    <sheetView workbookViewId="0">
      <selection activeCell="H13" sqref="H13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1.42578125" style="168" bestFit="1" customWidth="1"/>
    <col min="6" max="6" width="10" style="168" customWidth="1"/>
    <col min="7" max="8" width="9.140625" style="168"/>
    <col min="9" max="9" width="9.5703125" style="168" bestFit="1" customWidth="1"/>
    <col min="10" max="12" width="9.140625" style="168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164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104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233713.32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562573.92000000004</v>
      </c>
    </row>
    <row r="18" spans="1:6" x14ac:dyDescent="0.25">
      <c r="A18" s="176"/>
      <c r="B18" s="179" t="s">
        <v>19</v>
      </c>
      <c r="C18" s="180"/>
      <c r="D18" s="181"/>
      <c r="E18" s="182">
        <v>564914.51</v>
      </c>
    </row>
    <row r="19" spans="1:6" x14ac:dyDescent="0.25">
      <c r="A19" s="176"/>
      <c r="B19" s="179" t="s">
        <v>20</v>
      </c>
      <c r="C19" s="180"/>
      <c r="D19" s="181"/>
      <c r="E19" s="183">
        <v>564914.51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7500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412</v>
      </c>
      <c r="C23" s="186"/>
      <c r="D23" s="187"/>
      <c r="E23" s="188">
        <v>17452.03</v>
      </c>
    </row>
    <row r="24" spans="1:6" x14ac:dyDescent="0.25">
      <c r="A24" s="176"/>
      <c r="B24" s="185" t="s">
        <v>413</v>
      </c>
      <c r="C24" s="186"/>
      <c r="D24" s="187"/>
      <c r="E24" s="188">
        <v>15123.1</v>
      </c>
    </row>
    <row r="25" spans="1:6" x14ac:dyDescent="0.25">
      <c r="A25" s="176"/>
      <c r="B25" s="185" t="s">
        <v>414</v>
      </c>
      <c r="C25" s="186"/>
      <c r="D25" s="187"/>
      <c r="E25" s="188">
        <v>17194.91</v>
      </c>
    </row>
    <row r="26" spans="1:6" x14ac:dyDescent="0.25">
      <c r="A26" s="176"/>
      <c r="B26" s="185" t="s">
        <v>415</v>
      </c>
      <c r="C26" s="186"/>
      <c r="D26" s="187"/>
      <c r="E26" s="188">
        <v>40018.980000000003</v>
      </c>
    </row>
    <row r="27" spans="1:6" x14ac:dyDescent="0.25">
      <c r="A27" s="176"/>
      <c r="B27" s="185" t="s">
        <v>416</v>
      </c>
      <c r="C27" s="186"/>
      <c r="D27" s="187"/>
      <c r="E27" s="188">
        <v>22870.69</v>
      </c>
    </row>
    <row r="28" spans="1:6" x14ac:dyDescent="0.25">
      <c r="A28" s="176"/>
      <c r="B28" s="185" t="s">
        <v>417</v>
      </c>
      <c r="C28" s="186"/>
      <c r="D28" s="187"/>
      <c r="E28" s="188">
        <v>35593.339999999997</v>
      </c>
    </row>
    <row r="29" spans="1:6" x14ac:dyDescent="0.25">
      <c r="A29" s="176" t="s">
        <v>24</v>
      </c>
      <c r="B29" s="173" t="s">
        <v>38</v>
      </c>
      <c r="C29" s="173"/>
      <c r="D29" s="173"/>
      <c r="E29" s="166"/>
      <c r="F29" s="189"/>
    </row>
    <row r="30" spans="1:6" x14ac:dyDescent="0.25">
      <c r="A30" s="176"/>
      <c r="B30" s="173" t="s">
        <v>40</v>
      </c>
      <c r="C30" s="173"/>
      <c r="D30" s="173"/>
      <c r="E30" s="166"/>
      <c r="F30" s="189"/>
    </row>
    <row r="31" spans="1:6" x14ac:dyDescent="0.25">
      <c r="A31" s="176"/>
      <c r="B31" s="173" t="s">
        <v>39</v>
      </c>
      <c r="C31" s="173"/>
      <c r="D31" s="173"/>
      <c r="E31" s="165"/>
    </row>
    <row r="32" spans="1:6" x14ac:dyDescent="0.25">
      <c r="A32" s="190" t="s">
        <v>27</v>
      </c>
      <c r="B32" s="326" t="s">
        <v>28</v>
      </c>
      <c r="C32" s="327"/>
      <c r="D32" s="191"/>
      <c r="E32" s="191" t="s">
        <v>29</v>
      </c>
    </row>
    <row r="33" spans="1:11" x14ac:dyDescent="0.25">
      <c r="A33" s="190">
        <v>1</v>
      </c>
      <c r="B33" s="192" t="s">
        <v>30</v>
      </c>
      <c r="C33" s="193"/>
      <c r="D33" s="191"/>
      <c r="E33" s="194">
        <v>83970.516000000003</v>
      </c>
    </row>
    <row r="34" spans="1:11" x14ac:dyDescent="0.25">
      <c r="A34" s="190">
        <v>2</v>
      </c>
      <c r="B34" s="321" t="s">
        <v>498</v>
      </c>
      <c r="C34" s="321"/>
      <c r="D34" s="191"/>
      <c r="E34" s="194">
        <v>5483.7888000000003</v>
      </c>
    </row>
    <row r="35" spans="1:11" x14ac:dyDescent="0.25">
      <c r="A35" s="190">
        <v>3</v>
      </c>
      <c r="B35" s="320" t="s">
        <v>499</v>
      </c>
      <c r="C35" s="320"/>
      <c r="D35" s="191"/>
      <c r="E35" s="194">
        <v>25362.5232</v>
      </c>
    </row>
    <row r="36" spans="1:11" x14ac:dyDescent="0.25">
      <c r="A36" s="190">
        <v>4</v>
      </c>
      <c r="B36" s="195" t="s">
        <v>500</v>
      </c>
      <c r="C36" s="195"/>
      <c r="D36" s="191"/>
      <c r="E36" s="194">
        <v>11653.051200000002</v>
      </c>
    </row>
    <row r="37" spans="1:11" x14ac:dyDescent="0.25">
      <c r="A37" s="190">
        <v>5</v>
      </c>
      <c r="B37" s="321" t="s">
        <v>31</v>
      </c>
      <c r="C37" s="321"/>
      <c r="D37" s="191"/>
      <c r="E37" s="194">
        <v>13709.472000000002</v>
      </c>
    </row>
    <row r="38" spans="1:11" x14ac:dyDescent="0.25">
      <c r="A38" s="190">
        <v>6</v>
      </c>
      <c r="B38" s="320" t="s">
        <v>501</v>
      </c>
      <c r="C38" s="320"/>
      <c r="D38" s="191"/>
      <c r="E38" s="194">
        <v>524.45000000000005</v>
      </c>
      <c r="K38" s="196"/>
    </row>
    <row r="39" spans="1:11" x14ac:dyDescent="0.25">
      <c r="A39" s="190">
        <v>7</v>
      </c>
      <c r="B39" s="320" t="s">
        <v>502</v>
      </c>
      <c r="C39" s="320"/>
      <c r="D39" s="191"/>
      <c r="E39" s="194">
        <f>'[2]факт 2021'!$AB$46</f>
        <v>2355.4695579999998</v>
      </c>
      <c r="K39" s="196"/>
    </row>
    <row r="40" spans="1:11" x14ac:dyDescent="0.25">
      <c r="A40" s="190">
        <v>8</v>
      </c>
      <c r="B40" s="321" t="s">
        <v>503</v>
      </c>
      <c r="C40" s="321"/>
      <c r="D40" s="191"/>
      <c r="E40" s="194">
        <v>1028.21</v>
      </c>
      <c r="K40" s="196"/>
    </row>
    <row r="41" spans="1:11" x14ac:dyDescent="0.25">
      <c r="A41" s="190">
        <v>9</v>
      </c>
      <c r="B41" s="320" t="s">
        <v>504</v>
      </c>
      <c r="C41" s="320"/>
      <c r="D41" s="191"/>
      <c r="E41" s="194">
        <v>90825.252000000008</v>
      </c>
    </row>
    <row r="42" spans="1:11" x14ac:dyDescent="0.25">
      <c r="A42" s="190">
        <v>10</v>
      </c>
      <c r="B42" s="320" t="s">
        <v>664</v>
      </c>
      <c r="C42" s="320"/>
      <c r="D42" s="191"/>
      <c r="E42" s="194">
        <v>5887.97</v>
      </c>
      <c r="K42" s="196"/>
    </row>
    <row r="43" spans="1:11" x14ac:dyDescent="0.25">
      <c r="A43" s="190">
        <v>11</v>
      </c>
      <c r="B43" s="320" t="s">
        <v>805</v>
      </c>
      <c r="C43" s="320"/>
      <c r="D43" s="191"/>
      <c r="E43" s="197">
        <v>14500</v>
      </c>
      <c r="K43" s="196"/>
    </row>
    <row r="44" spans="1:11" x14ac:dyDescent="0.25">
      <c r="A44" s="190">
        <v>12</v>
      </c>
      <c r="B44" s="320" t="s">
        <v>507</v>
      </c>
      <c r="C44" s="320"/>
      <c r="D44" s="191"/>
      <c r="E44" s="194">
        <v>139280.31</v>
      </c>
      <c r="K44" s="196"/>
    </row>
    <row r="45" spans="1:11" x14ac:dyDescent="0.25">
      <c r="A45" s="190">
        <v>13</v>
      </c>
      <c r="B45" s="320" t="s">
        <v>759</v>
      </c>
      <c r="C45" s="320"/>
      <c r="D45" s="191"/>
      <c r="E45" s="194">
        <v>3502.59</v>
      </c>
      <c r="K45" s="196"/>
    </row>
    <row r="46" spans="1:11" x14ac:dyDescent="0.25">
      <c r="A46" s="190">
        <v>14</v>
      </c>
      <c r="B46" s="322" t="s">
        <v>4</v>
      </c>
      <c r="C46" s="323"/>
      <c r="D46" s="191"/>
      <c r="E46" s="194">
        <v>139151.14000000001</v>
      </c>
    </row>
    <row r="47" spans="1:11" x14ac:dyDescent="0.25">
      <c r="A47" s="190">
        <v>15</v>
      </c>
      <c r="B47" s="320" t="s">
        <v>721</v>
      </c>
      <c r="C47" s="320"/>
      <c r="D47" s="191"/>
      <c r="E47" s="194">
        <f>'[2]факт 2021'!$AW$46</f>
        <v>54942.417799999996</v>
      </c>
      <c r="K47" s="196"/>
    </row>
    <row r="48" spans="1:11" x14ac:dyDescent="0.25">
      <c r="A48" s="190">
        <v>16</v>
      </c>
      <c r="B48" s="319" t="s">
        <v>130</v>
      </c>
      <c r="C48" s="319"/>
      <c r="D48" s="191"/>
      <c r="E48" s="197">
        <f>SUM(E33:E47)</f>
        <v>592177.16055799997</v>
      </c>
      <c r="I48" s="196"/>
    </row>
    <row r="49" spans="1:9" x14ac:dyDescent="0.25">
      <c r="A49" s="190">
        <v>17</v>
      </c>
      <c r="B49" s="319" t="s">
        <v>131</v>
      </c>
      <c r="C49" s="319"/>
      <c r="D49" s="191"/>
      <c r="E49" s="197">
        <f>E19+B21</f>
        <v>572414.51</v>
      </c>
      <c r="I49" s="198"/>
    </row>
    <row r="50" spans="1:9" x14ac:dyDescent="0.25">
      <c r="A50" s="189" t="s">
        <v>32</v>
      </c>
      <c r="B50" s="173" t="s">
        <v>557</v>
      </c>
    </row>
    <row r="51" spans="1:9" x14ac:dyDescent="0.25">
      <c r="B51" s="173" t="s">
        <v>37</v>
      </c>
    </row>
    <row r="52" spans="1:9" x14ac:dyDescent="0.25">
      <c r="A52" s="200" t="s">
        <v>27</v>
      </c>
      <c r="B52" s="201" t="s">
        <v>41</v>
      </c>
      <c r="C52" s="202" t="s">
        <v>44</v>
      </c>
      <c r="D52" s="202"/>
      <c r="E52" s="202" t="s">
        <v>45</v>
      </c>
    </row>
    <row r="53" spans="1:9" x14ac:dyDescent="0.25">
      <c r="A53" s="247" t="s">
        <v>9</v>
      </c>
      <c r="B53" s="195" t="s">
        <v>695</v>
      </c>
      <c r="C53" s="195" t="s">
        <v>591</v>
      </c>
      <c r="D53" s="195"/>
      <c r="E53" s="243">
        <v>3500</v>
      </c>
    </row>
    <row r="54" spans="1:9" x14ac:dyDescent="0.25">
      <c r="A54" s="249">
        <v>2</v>
      </c>
      <c r="B54" s="195" t="s">
        <v>806</v>
      </c>
      <c r="C54" s="195" t="s">
        <v>538</v>
      </c>
      <c r="D54" s="195"/>
      <c r="E54" s="243">
        <v>82780</v>
      </c>
    </row>
    <row r="55" spans="1:9" x14ac:dyDescent="0.25">
      <c r="A55" s="247">
        <v>3</v>
      </c>
      <c r="B55" s="195" t="s">
        <v>807</v>
      </c>
      <c r="C55" s="195" t="s">
        <v>639</v>
      </c>
      <c r="D55" s="195"/>
      <c r="E55" s="243">
        <v>16064</v>
      </c>
    </row>
    <row r="56" spans="1:9" x14ac:dyDescent="0.25">
      <c r="A56" s="249">
        <v>4</v>
      </c>
      <c r="B56" s="195" t="s">
        <v>808</v>
      </c>
      <c r="C56" s="195" t="s">
        <v>540</v>
      </c>
      <c r="D56" s="195"/>
      <c r="E56" s="243">
        <v>8500</v>
      </c>
    </row>
    <row r="57" spans="1:9" x14ac:dyDescent="0.25">
      <c r="A57" s="247">
        <v>5</v>
      </c>
      <c r="B57" s="195"/>
      <c r="C57" s="195"/>
      <c r="D57" s="195"/>
      <c r="E57" s="243"/>
    </row>
    <row r="58" spans="1:9" x14ac:dyDescent="0.25">
      <c r="A58" s="189" t="s">
        <v>33</v>
      </c>
      <c r="B58" s="189" t="s">
        <v>46</v>
      </c>
      <c r="C58" s="189"/>
      <c r="D58" s="189"/>
      <c r="E58" s="189"/>
      <c r="F58" s="189"/>
    </row>
    <row r="59" spans="1:9" x14ac:dyDescent="0.25">
      <c r="B59" s="189" t="s">
        <v>47</v>
      </c>
      <c r="C59" s="189"/>
      <c r="D59" s="189"/>
      <c r="E59" s="189"/>
      <c r="F59" s="189"/>
    </row>
    <row r="60" spans="1:9" x14ac:dyDescent="0.25">
      <c r="B60" s="189" t="s">
        <v>48</v>
      </c>
      <c r="C60" s="189"/>
      <c r="D60" s="189"/>
      <c r="E60" s="189"/>
      <c r="F60" s="189"/>
    </row>
    <row r="61" spans="1:9" x14ac:dyDescent="0.25">
      <c r="B61" s="168" t="s">
        <v>57</v>
      </c>
    </row>
    <row r="62" spans="1:9" x14ac:dyDescent="0.25">
      <c r="B62" s="168" t="s">
        <v>50</v>
      </c>
    </row>
    <row r="63" spans="1:9" x14ac:dyDescent="0.25">
      <c r="B63" s="168" t="s">
        <v>51</v>
      </c>
    </row>
    <row r="66" spans="1:2" x14ac:dyDescent="0.25">
      <c r="B66" s="168" t="s">
        <v>186</v>
      </c>
    </row>
    <row r="79" spans="1:2" x14ac:dyDescent="0.25">
      <c r="A79" s="168" t="s">
        <v>5</v>
      </c>
    </row>
  </sheetData>
  <mergeCells count="21">
    <mergeCell ref="B40:C40"/>
    <mergeCell ref="B5:E5"/>
    <mergeCell ref="B9:C9"/>
    <mergeCell ref="B10:E10"/>
    <mergeCell ref="B11:F11"/>
    <mergeCell ref="B12:F12"/>
    <mergeCell ref="B32:C32"/>
    <mergeCell ref="B34:C34"/>
    <mergeCell ref="B35:C35"/>
    <mergeCell ref="B37:C37"/>
    <mergeCell ref="B38:C38"/>
    <mergeCell ref="B39:C39"/>
    <mergeCell ref="B47:C47"/>
    <mergeCell ref="B48:C48"/>
    <mergeCell ref="B49:C49"/>
    <mergeCell ref="B41:C41"/>
    <mergeCell ref="B42:C42"/>
    <mergeCell ref="B43:C43"/>
    <mergeCell ref="B44:C44"/>
    <mergeCell ref="B45:C45"/>
    <mergeCell ref="B46:C46"/>
  </mergeCells>
  <pageMargins left="0.69930555555555596" right="0.69930555555555596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E1900-319B-4C15-9A98-53570C5EA386}">
  <sheetPr>
    <tabColor rgb="FFFF0000"/>
  </sheetPr>
  <dimension ref="A1:L79"/>
  <sheetViews>
    <sheetView workbookViewId="0">
      <selection activeCell="H44" sqref="H44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1.140625" style="168" customWidth="1"/>
    <col min="6" max="6" width="10" style="168" customWidth="1"/>
    <col min="7" max="9" width="9.140625" style="168"/>
    <col min="10" max="10" width="9.5703125" style="168" bestFit="1" customWidth="1"/>
    <col min="11" max="11" width="9.140625" style="168"/>
    <col min="12" max="12" width="9.5703125" style="168" bestFit="1" customWidth="1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165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105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452844.82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561225.24</v>
      </c>
    </row>
    <row r="18" spans="1:6" x14ac:dyDescent="0.25">
      <c r="A18" s="176"/>
      <c r="B18" s="179" t="s">
        <v>19</v>
      </c>
      <c r="C18" s="180"/>
      <c r="D18" s="181"/>
      <c r="E18" s="182">
        <v>501261.11</v>
      </c>
    </row>
    <row r="19" spans="1:6" x14ac:dyDescent="0.25">
      <c r="A19" s="176"/>
      <c r="B19" s="179" t="s">
        <v>20</v>
      </c>
      <c r="C19" s="180"/>
      <c r="D19" s="181"/>
      <c r="E19" s="183">
        <v>501261.11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13143.24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418</v>
      </c>
      <c r="C23" s="186"/>
      <c r="D23" s="187"/>
      <c r="E23" s="188">
        <v>42053.65</v>
      </c>
    </row>
    <row r="24" spans="1:6" x14ac:dyDescent="0.25">
      <c r="A24" s="176"/>
      <c r="B24" s="185" t="s">
        <v>419</v>
      </c>
      <c r="C24" s="186"/>
      <c r="D24" s="187"/>
      <c r="E24" s="188">
        <v>63080.13</v>
      </c>
    </row>
    <row r="25" spans="1:6" x14ac:dyDescent="0.25">
      <c r="A25" s="176"/>
      <c r="B25" s="185" t="s">
        <v>420</v>
      </c>
      <c r="C25" s="186"/>
      <c r="D25" s="187"/>
      <c r="E25" s="188">
        <v>43200.31</v>
      </c>
    </row>
    <row r="26" spans="1:6" x14ac:dyDescent="0.25">
      <c r="A26" s="176"/>
      <c r="B26" s="185" t="s">
        <v>421</v>
      </c>
      <c r="C26" s="186"/>
      <c r="D26" s="187"/>
      <c r="E26" s="188">
        <v>13558.89</v>
      </c>
    </row>
    <row r="27" spans="1:6" x14ac:dyDescent="0.25">
      <c r="A27" s="176"/>
      <c r="B27" s="185" t="s">
        <v>422</v>
      </c>
      <c r="C27" s="186"/>
      <c r="D27" s="187"/>
      <c r="E27" s="188">
        <v>19973.55</v>
      </c>
    </row>
    <row r="28" spans="1:6" x14ac:dyDescent="0.25">
      <c r="A28" s="176"/>
      <c r="B28" s="185" t="s">
        <v>423</v>
      </c>
      <c r="C28" s="186"/>
      <c r="D28" s="187"/>
      <c r="E28" s="188">
        <v>45411.040000000001</v>
      </c>
    </row>
    <row r="29" spans="1:6" x14ac:dyDescent="0.25">
      <c r="A29" s="176"/>
      <c r="B29" s="185" t="s">
        <v>424</v>
      </c>
      <c r="C29" s="186"/>
      <c r="D29" s="187"/>
      <c r="E29" s="188">
        <v>43386.13</v>
      </c>
    </row>
    <row r="30" spans="1:6" x14ac:dyDescent="0.25">
      <c r="A30" s="176"/>
      <c r="B30" s="185" t="s">
        <v>425</v>
      </c>
      <c r="C30" s="186"/>
      <c r="D30" s="187"/>
      <c r="E30" s="188">
        <v>123642.03</v>
      </c>
    </row>
    <row r="31" spans="1:6" x14ac:dyDescent="0.25">
      <c r="A31" s="176" t="s">
        <v>24</v>
      </c>
      <c r="B31" s="173" t="s">
        <v>38</v>
      </c>
      <c r="C31" s="173"/>
      <c r="D31" s="173"/>
      <c r="E31" s="166"/>
      <c r="F31" s="189"/>
    </row>
    <row r="32" spans="1:6" x14ac:dyDescent="0.25">
      <c r="A32" s="176"/>
      <c r="B32" s="173" t="s">
        <v>40</v>
      </c>
      <c r="C32" s="173"/>
      <c r="D32" s="173"/>
      <c r="E32" s="166"/>
      <c r="F32" s="189"/>
    </row>
    <row r="33" spans="1:12" x14ac:dyDescent="0.25">
      <c r="A33" s="176"/>
      <c r="B33" s="173" t="s">
        <v>39</v>
      </c>
      <c r="C33" s="173"/>
      <c r="D33" s="173"/>
      <c r="E33" s="165"/>
    </row>
    <row r="34" spans="1:12" x14ac:dyDescent="0.25">
      <c r="A34" s="190" t="s">
        <v>27</v>
      </c>
      <c r="B34" s="326" t="s">
        <v>28</v>
      </c>
      <c r="C34" s="327"/>
      <c r="D34" s="191"/>
      <c r="E34" s="191" t="s">
        <v>29</v>
      </c>
    </row>
    <row r="35" spans="1:12" x14ac:dyDescent="0.25">
      <c r="A35" s="190">
        <v>1</v>
      </c>
      <c r="B35" s="192" t="s">
        <v>30</v>
      </c>
      <c r="C35" s="193"/>
      <c r="D35" s="191"/>
      <c r="E35" s="194">
        <v>98621.608799999987</v>
      </c>
    </row>
    <row r="36" spans="1:12" x14ac:dyDescent="0.25">
      <c r="A36" s="190">
        <v>2</v>
      </c>
      <c r="B36" s="321" t="s">
        <v>498</v>
      </c>
      <c r="C36" s="321"/>
      <c r="D36" s="191"/>
      <c r="E36" s="194">
        <v>5517.2928000000002</v>
      </c>
    </row>
    <row r="37" spans="1:12" x14ac:dyDescent="0.25">
      <c r="A37" s="190">
        <v>3</v>
      </c>
      <c r="B37" s="320" t="s">
        <v>499</v>
      </c>
      <c r="C37" s="320"/>
      <c r="D37" s="191"/>
      <c r="E37" s="194">
        <v>28620.956399999999</v>
      </c>
    </row>
    <row r="38" spans="1:12" x14ac:dyDescent="0.25">
      <c r="A38" s="190">
        <v>4</v>
      </c>
      <c r="B38" s="195" t="s">
        <v>500</v>
      </c>
      <c r="C38" s="195"/>
      <c r="D38" s="191"/>
      <c r="E38" s="194">
        <v>13793.232</v>
      </c>
    </row>
    <row r="39" spans="1:12" x14ac:dyDescent="0.25">
      <c r="A39" s="190">
        <v>5</v>
      </c>
      <c r="B39" s="320" t="s">
        <v>2</v>
      </c>
      <c r="C39" s="320"/>
      <c r="D39" s="191"/>
      <c r="E39" s="194">
        <v>2842.84</v>
      </c>
      <c r="J39" s="196"/>
      <c r="L39" s="196"/>
    </row>
    <row r="40" spans="1:12" x14ac:dyDescent="0.25">
      <c r="A40" s="190">
        <v>6</v>
      </c>
      <c r="B40" s="320" t="s">
        <v>3</v>
      </c>
      <c r="C40" s="320"/>
      <c r="D40" s="191"/>
      <c r="E40" s="194">
        <v>4950</v>
      </c>
      <c r="J40" s="196"/>
      <c r="L40" s="196"/>
    </row>
    <row r="41" spans="1:12" x14ac:dyDescent="0.25">
      <c r="A41" s="190">
        <v>7</v>
      </c>
      <c r="B41" s="321" t="s">
        <v>31</v>
      </c>
      <c r="C41" s="321"/>
      <c r="D41" s="191"/>
      <c r="E41" s="194">
        <v>22414.002</v>
      </c>
    </row>
    <row r="42" spans="1:12" x14ac:dyDescent="0.25">
      <c r="A42" s="190">
        <v>8</v>
      </c>
      <c r="B42" s="320" t="s">
        <v>501</v>
      </c>
      <c r="C42" s="320"/>
      <c r="D42" s="191"/>
      <c r="E42" s="194">
        <v>24084.66</v>
      </c>
      <c r="J42" s="196"/>
      <c r="L42" s="196"/>
    </row>
    <row r="43" spans="1:12" x14ac:dyDescent="0.25">
      <c r="A43" s="190">
        <v>9</v>
      </c>
      <c r="B43" s="320" t="s">
        <v>502</v>
      </c>
      <c r="C43" s="320"/>
      <c r="D43" s="191"/>
      <c r="E43" s="194">
        <f>'[2]факт 2021'!$AB$47</f>
        <v>2318.6867209999996</v>
      </c>
      <c r="J43" s="196"/>
      <c r="L43" s="196"/>
    </row>
    <row r="44" spans="1:12" x14ac:dyDescent="0.25">
      <c r="A44" s="190">
        <v>10</v>
      </c>
      <c r="B44" s="321" t="s">
        <v>503</v>
      </c>
      <c r="C44" s="321"/>
      <c r="D44" s="191"/>
      <c r="E44" s="194">
        <v>1034.49</v>
      </c>
      <c r="J44" s="196"/>
      <c r="L44" s="196"/>
    </row>
    <row r="45" spans="1:12" x14ac:dyDescent="0.25">
      <c r="A45" s="190">
        <v>11</v>
      </c>
      <c r="B45" s="320" t="s">
        <v>504</v>
      </c>
      <c r="C45" s="320"/>
      <c r="D45" s="191"/>
      <c r="E45" s="194">
        <v>84483.546000000002</v>
      </c>
    </row>
    <row r="46" spans="1:12" x14ac:dyDescent="0.25">
      <c r="A46" s="190">
        <v>12</v>
      </c>
      <c r="B46" s="320" t="s">
        <v>664</v>
      </c>
      <c r="C46" s="320"/>
      <c r="D46" s="191"/>
      <c r="E46" s="194">
        <v>1106.18</v>
      </c>
      <c r="J46" s="196"/>
      <c r="L46" s="196"/>
    </row>
    <row r="47" spans="1:12" x14ac:dyDescent="0.25">
      <c r="A47" s="190">
        <v>15</v>
      </c>
      <c r="B47" s="320" t="s">
        <v>507</v>
      </c>
      <c r="C47" s="320"/>
      <c r="D47" s="191"/>
      <c r="E47" s="194">
        <v>8100</v>
      </c>
      <c r="L47" s="196"/>
    </row>
    <row r="48" spans="1:12" x14ac:dyDescent="0.25">
      <c r="A48" s="190">
        <v>16</v>
      </c>
      <c r="B48" s="320" t="s">
        <v>759</v>
      </c>
      <c r="C48" s="320"/>
      <c r="D48" s="191"/>
      <c r="E48" s="194">
        <v>104350.3</v>
      </c>
      <c r="L48" s="196"/>
    </row>
    <row r="49" spans="1:12" x14ac:dyDescent="0.25">
      <c r="A49" s="190">
        <v>17</v>
      </c>
      <c r="B49" s="322" t="s">
        <v>4</v>
      </c>
      <c r="C49" s="323"/>
      <c r="D49" s="191"/>
      <c r="E49" s="194">
        <v>139311.64000000001</v>
      </c>
    </row>
    <row r="50" spans="1:12" x14ac:dyDescent="0.25">
      <c r="A50" s="190">
        <v>18</v>
      </c>
      <c r="B50" s="320" t="s">
        <v>721</v>
      </c>
      <c r="C50" s="320"/>
      <c r="D50" s="191"/>
      <c r="E50" s="194">
        <f>'[2]факт 2021'!$AW$47</f>
        <v>54084.441099999996</v>
      </c>
      <c r="L50" s="196"/>
    </row>
    <row r="51" spans="1:12" x14ac:dyDescent="0.25">
      <c r="A51" s="190">
        <v>19</v>
      </c>
      <c r="B51" s="319" t="s">
        <v>130</v>
      </c>
      <c r="C51" s="319"/>
      <c r="D51" s="191"/>
      <c r="E51" s="197">
        <f>SUM(E35:E50)</f>
        <v>595633.87582099997</v>
      </c>
      <c r="J51" s="196"/>
    </row>
    <row r="52" spans="1:12" x14ac:dyDescent="0.25">
      <c r="A52" s="190">
        <v>20</v>
      </c>
      <c r="B52" s="319" t="s">
        <v>131</v>
      </c>
      <c r="C52" s="319"/>
      <c r="D52" s="191"/>
      <c r="E52" s="197">
        <f>E19+B21</f>
        <v>514404.35</v>
      </c>
      <c r="J52" s="198"/>
    </row>
    <row r="53" spans="1:12" x14ac:dyDescent="0.25">
      <c r="A53" s="189" t="s">
        <v>32</v>
      </c>
      <c r="B53" s="173" t="s">
        <v>36</v>
      </c>
      <c r="F53" s="246"/>
    </row>
    <row r="54" spans="1:12" x14ac:dyDescent="0.25">
      <c r="B54" s="173" t="s">
        <v>37</v>
      </c>
    </row>
    <row r="55" spans="1:12" x14ac:dyDescent="0.25">
      <c r="A55" s="200" t="s">
        <v>27</v>
      </c>
      <c r="B55" s="201" t="s">
        <v>41</v>
      </c>
      <c r="C55" s="202" t="s">
        <v>44</v>
      </c>
      <c r="D55" s="202"/>
      <c r="E55" s="202" t="s">
        <v>45</v>
      </c>
    </row>
    <row r="56" spans="1:12" x14ac:dyDescent="0.25">
      <c r="A56" s="202" t="s">
        <v>9</v>
      </c>
      <c r="B56" s="202" t="s">
        <v>809</v>
      </c>
      <c r="C56" s="202" t="s">
        <v>530</v>
      </c>
      <c r="D56" s="202"/>
      <c r="E56" s="202">
        <v>8100</v>
      </c>
    </row>
    <row r="57" spans="1:12" x14ac:dyDescent="0.25">
      <c r="A57" s="202" t="s">
        <v>13</v>
      </c>
      <c r="B57" s="202"/>
      <c r="C57" s="202"/>
      <c r="D57" s="202"/>
      <c r="E57" s="202"/>
    </row>
    <row r="59" spans="1:12" x14ac:dyDescent="0.25">
      <c r="A59" s="189" t="s">
        <v>33</v>
      </c>
      <c r="B59" s="189" t="s">
        <v>46</v>
      </c>
      <c r="C59" s="189"/>
      <c r="D59" s="189"/>
      <c r="E59" s="189"/>
      <c r="F59" s="189"/>
    </row>
    <row r="60" spans="1:12" x14ac:dyDescent="0.25">
      <c r="B60" s="189" t="s">
        <v>47</v>
      </c>
      <c r="C60" s="189"/>
      <c r="D60" s="189"/>
      <c r="E60" s="189"/>
      <c r="F60" s="189"/>
    </row>
    <row r="61" spans="1:12" x14ac:dyDescent="0.25">
      <c r="B61" s="189" t="s">
        <v>48</v>
      </c>
      <c r="C61" s="189"/>
      <c r="D61" s="189"/>
      <c r="E61" s="189"/>
      <c r="F61" s="189"/>
    </row>
    <row r="62" spans="1:12" x14ac:dyDescent="0.25">
      <c r="B62" s="168" t="s">
        <v>57</v>
      </c>
    </row>
    <row r="63" spans="1:12" x14ac:dyDescent="0.25">
      <c r="B63" s="168" t="s">
        <v>50</v>
      </c>
    </row>
    <row r="64" spans="1:12" x14ac:dyDescent="0.25">
      <c r="B64" s="168" t="s">
        <v>51</v>
      </c>
    </row>
    <row r="66" spans="1:2" x14ac:dyDescent="0.25">
      <c r="B66" s="168" t="s">
        <v>186</v>
      </c>
    </row>
    <row r="79" spans="1:2" x14ac:dyDescent="0.25">
      <c r="A79" s="168" t="s">
        <v>5</v>
      </c>
    </row>
  </sheetData>
  <mergeCells count="22">
    <mergeCell ref="B42:C42"/>
    <mergeCell ref="B5:E5"/>
    <mergeCell ref="B9:C9"/>
    <mergeCell ref="B10:E10"/>
    <mergeCell ref="B11:F11"/>
    <mergeCell ref="B12:F12"/>
    <mergeCell ref="B34:C34"/>
    <mergeCell ref="B36:C36"/>
    <mergeCell ref="B37:C37"/>
    <mergeCell ref="B39:C39"/>
    <mergeCell ref="B40:C40"/>
    <mergeCell ref="B41:C41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48:C48"/>
  </mergeCells>
  <pageMargins left="0.69930555555555596" right="0.69930555555555596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77ACA-C0A4-48C8-AE2E-7BDC56FDF4CF}">
  <sheetPr>
    <tabColor rgb="FFFF0000"/>
  </sheetPr>
  <dimension ref="A1:L86"/>
  <sheetViews>
    <sheetView topLeftCell="A58" workbookViewId="0">
      <selection activeCell="J58" sqref="J58"/>
    </sheetView>
  </sheetViews>
  <sheetFormatPr defaultRowHeight="15" x14ac:dyDescent="0.25"/>
  <cols>
    <col min="1" max="1" width="4.5703125" style="168" customWidth="1"/>
    <col min="2" max="2" width="43.7109375" style="168" customWidth="1"/>
    <col min="3" max="3" width="11.42578125" style="168" customWidth="1"/>
    <col min="4" max="4" width="10.140625" style="168" customWidth="1"/>
    <col min="5" max="5" width="12" style="168" customWidth="1"/>
    <col min="6" max="6" width="10" style="168" customWidth="1"/>
    <col min="7" max="9" width="9.140625" style="168"/>
    <col min="10" max="10" width="9.5703125" style="168" bestFit="1" customWidth="1"/>
    <col min="11" max="11" width="9.140625" style="168"/>
    <col min="12" max="12" width="10.28515625" style="168" bestFit="1" customWidth="1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166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106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338364.85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850482.11</v>
      </c>
    </row>
    <row r="18" spans="1:6" x14ac:dyDescent="0.25">
      <c r="A18" s="176"/>
      <c r="B18" s="179" t="s">
        <v>19</v>
      </c>
      <c r="C18" s="180"/>
      <c r="D18" s="181"/>
      <c r="E18" s="182">
        <v>845536.82</v>
      </c>
    </row>
    <row r="19" spans="1:6" x14ac:dyDescent="0.25">
      <c r="A19" s="176"/>
      <c r="B19" s="179" t="s">
        <v>20</v>
      </c>
      <c r="C19" s="180"/>
      <c r="D19" s="181"/>
      <c r="E19" s="183">
        <v>845536.82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19800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426</v>
      </c>
      <c r="C23" s="186"/>
      <c r="D23" s="187"/>
      <c r="E23" s="188">
        <v>29271.38</v>
      </c>
    </row>
    <row r="24" spans="1:6" x14ac:dyDescent="0.25">
      <c r="A24" s="176"/>
      <c r="B24" s="185" t="s">
        <v>427</v>
      </c>
      <c r="C24" s="186"/>
      <c r="D24" s="187"/>
      <c r="E24" s="188">
        <v>42870.45</v>
      </c>
    </row>
    <row r="25" spans="1:6" x14ac:dyDescent="0.25">
      <c r="A25" s="176"/>
      <c r="B25" s="185" t="s">
        <v>428</v>
      </c>
      <c r="C25" s="186"/>
      <c r="D25" s="187"/>
      <c r="E25" s="188">
        <v>12270.39</v>
      </c>
    </row>
    <row r="26" spans="1:6" x14ac:dyDescent="0.25">
      <c r="A26" s="176"/>
      <c r="B26" s="185" t="s">
        <v>429</v>
      </c>
      <c r="C26" s="186"/>
      <c r="D26" s="187"/>
      <c r="E26" s="188">
        <v>102132.37</v>
      </c>
    </row>
    <row r="27" spans="1:6" x14ac:dyDescent="0.25">
      <c r="A27" s="176"/>
      <c r="B27" s="185" t="s">
        <v>430</v>
      </c>
      <c r="C27" s="186"/>
      <c r="D27" s="187"/>
      <c r="E27" s="188">
        <v>16457.05</v>
      </c>
    </row>
    <row r="28" spans="1:6" x14ac:dyDescent="0.25">
      <c r="A28" s="176"/>
      <c r="B28" s="185" t="s">
        <v>431</v>
      </c>
      <c r="C28" s="186"/>
      <c r="D28" s="187"/>
      <c r="E28" s="188">
        <v>37863.050000000003</v>
      </c>
    </row>
    <row r="29" spans="1:6" x14ac:dyDescent="0.25">
      <c r="A29" s="176" t="s">
        <v>24</v>
      </c>
      <c r="B29" s="173" t="s">
        <v>38</v>
      </c>
      <c r="C29" s="173"/>
      <c r="D29" s="173"/>
      <c r="E29" s="166"/>
      <c r="F29" s="189"/>
    </row>
    <row r="30" spans="1:6" x14ac:dyDescent="0.25">
      <c r="A30" s="176"/>
      <c r="B30" s="173" t="s">
        <v>40</v>
      </c>
      <c r="C30" s="173"/>
      <c r="D30" s="173"/>
      <c r="E30" s="166"/>
      <c r="F30" s="189"/>
    </row>
    <row r="31" spans="1:6" x14ac:dyDescent="0.25">
      <c r="A31" s="176"/>
      <c r="B31" s="173" t="s">
        <v>39</v>
      </c>
      <c r="C31" s="173"/>
      <c r="D31" s="173"/>
      <c r="E31" s="165"/>
    </row>
    <row r="32" spans="1:6" x14ac:dyDescent="0.25">
      <c r="A32" s="190" t="s">
        <v>27</v>
      </c>
      <c r="B32" s="326" t="s">
        <v>28</v>
      </c>
      <c r="C32" s="327"/>
      <c r="D32" s="191"/>
      <c r="E32" s="191" t="s">
        <v>29</v>
      </c>
    </row>
    <row r="33" spans="1:12" x14ac:dyDescent="0.25">
      <c r="A33" s="190">
        <v>1</v>
      </c>
      <c r="B33" s="322" t="s">
        <v>30</v>
      </c>
      <c r="C33" s="323"/>
      <c r="D33" s="191"/>
      <c r="E33" s="193">
        <v>184806.64800000002</v>
      </c>
    </row>
    <row r="34" spans="1:12" x14ac:dyDescent="0.25">
      <c r="A34" s="190">
        <v>2</v>
      </c>
      <c r="B34" s="321" t="s">
        <v>498</v>
      </c>
      <c r="C34" s="321"/>
      <c r="D34" s="191"/>
      <c r="E34" s="194">
        <v>6391.0079999999998</v>
      </c>
    </row>
    <row r="35" spans="1:12" x14ac:dyDescent="0.25">
      <c r="A35" s="190">
        <v>3</v>
      </c>
      <c r="B35" s="320" t="s">
        <v>499</v>
      </c>
      <c r="C35" s="320"/>
      <c r="D35" s="191"/>
      <c r="E35" s="194">
        <v>39411.215999999993</v>
      </c>
    </row>
    <row r="36" spans="1:12" x14ac:dyDescent="0.25">
      <c r="A36" s="190">
        <v>4</v>
      </c>
      <c r="B36" s="195" t="s">
        <v>500</v>
      </c>
      <c r="C36" s="195"/>
      <c r="D36" s="191"/>
      <c r="E36" s="194">
        <v>18107.856</v>
      </c>
    </row>
    <row r="37" spans="1:12" x14ac:dyDescent="0.25">
      <c r="A37" s="190">
        <v>5</v>
      </c>
      <c r="B37" s="320" t="s">
        <v>2</v>
      </c>
      <c r="C37" s="320"/>
      <c r="D37" s="191"/>
      <c r="E37" s="194">
        <v>2815.89</v>
      </c>
      <c r="J37" s="194"/>
      <c r="L37" s="196"/>
    </row>
    <row r="38" spans="1:12" x14ac:dyDescent="0.25">
      <c r="A38" s="190">
        <v>6</v>
      </c>
      <c r="B38" s="320" t="s">
        <v>3</v>
      </c>
      <c r="C38" s="320"/>
      <c r="D38" s="191"/>
      <c r="E38" s="194">
        <v>6050</v>
      </c>
      <c r="J38" s="194"/>
      <c r="L38" s="196"/>
    </row>
    <row r="39" spans="1:12" x14ac:dyDescent="0.25">
      <c r="A39" s="190">
        <v>7</v>
      </c>
      <c r="B39" s="321" t="s">
        <v>31</v>
      </c>
      <c r="C39" s="321"/>
      <c r="D39" s="191"/>
      <c r="E39" s="194">
        <v>34617.96</v>
      </c>
    </row>
    <row r="40" spans="1:12" x14ac:dyDescent="0.25">
      <c r="A40" s="190">
        <v>8</v>
      </c>
      <c r="B40" s="320" t="s">
        <v>501</v>
      </c>
      <c r="C40" s="320"/>
      <c r="D40" s="191"/>
      <c r="E40" s="194">
        <v>524.45000000000005</v>
      </c>
      <c r="L40" s="196"/>
    </row>
    <row r="41" spans="1:12" x14ac:dyDescent="0.25">
      <c r="A41" s="190">
        <v>9</v>
      </c>
      <c r="B41" s="320" t="s">
        <v>502</v>
      </c>
      <c r="C41" s="320"/>
      <c r="D41" s="191"/>
      <c r="E41" s="194">
        <f>'[2]факт 2021'!$AB$49</f>
        <v>3583.1681600000002</v>
      </c>
      <c r="L41" s="196"/>
    </row>
    <row r="42" spans="1:12" x14ac:dyDescent="0.25">
      <c r="A42" s="190">
        <v>10</v>
      </c>
      <c r="B42" s="321" t="s">
        <v>503</v>
      </c>
      <c r="C42" s="321"/>
      <c r="D42" s="191"/>
      <c r="E42" s="194">
        <v>1065.17</v>
      </c>
      <c r="L42" s="196"/>
    </row>
    <row r="43" spans="1:12" x14ac:dyDescent="0.25">
      <c r="A43" s="190">
        <v>11</v>
      </c>
      <c r="B43" s="320" t="s">
        <v>504</v>
      </c>
      <c r="C43" s="320"/>
      <c r="D43" s="191"/>
      <c r="E43" s="194">
        <v>111842.63999999998</v>
      </c>
    </row>
    <row r="44" spans="1:12" x14ac:dyDescent="0.25">
      <c r="A44" s="190">
        <v>12</v>
      </c>
      <c r="B44" s="320" t="s">
        <v>774</v>
      </c>
      <c r="C44" s="320"/>
      <c r="D44" s="191"/>
      <c r="E44" s="194">
        <v>90000</v>
      </c>
      <c r="L44" s="196"/>
    </row>
    <row r="45" spans="1:12" x14ac:dyDescent="0.25">
      <c r="A45" s="190">
        <v>13</v>
      </c>
      <c r="B45" s="320" t="s">
        <v>664</v>
      </c>
      <c r="C45" s="320"/>
      <c r="D45" s="191"/>
      <c r="E45" s="197">
        <v>6324.9</v>
      </c>
      <c r="L45" s="196"/>
    </row>
    <row r="46" spans="1:12" x14ac:dyDescent="0.25">
      <c r="A46" s="190">
        <v>14</v>
      </c>
      <c r="B46" s="320" t="s">
        <v>759</v>
      </c>
      <c r="C46" s="320"/>
      <c r="D46" s="191"/>
      <c r="E46" s="194">
        <v>1282.79</v>
      </c>
      <c r="L46" s="196"/>
    </row>
    <row r="47" spans="1:12" x14ac:dyDescent="0.25">
      <c r="A47" s="190">
        <v>15</v>
      </c>
      <c r="B47" s="320" t="s">
        <v>507</v>
      </c>
      <c r="C47" s="320"/>
      <c r="D47" s="191"/>
      <c r="E47" s="194">
        <v>27543.79</v>
      </c>
      <c r="L47" s="196"/>
    </row>
    <row r="48" spans="1:12" x14ac:dyDescent="0.25">
      <c r="A48" s="190">
        <v>17</v>
      </c>
      <c r="B48" s="322" t="s">
        <v>4</v>
      </c>
      <c r="C48" s="323"/>
      <c r="D48" s="191"/>
      <c r="E48" s="194">
        <v>207707.76</v>
      </c>
    </row>
    <row r="49" spans="1:12" x14ac:dyDescent="0.25">
      <c r="A49" s="190">
        <v>18</v>
      </c>
      <c r="B49" s="320" t="s">
        <v>721</v>
      </c>
      <c r="C49" s="320"/>
      <c r="D49" s="191"/>
      <c r="E49" s="194">
        <f>'[2]факт 2021'!$AW$49</f>
        <v>83579.055999999997</v>
      </c>
      <c r="L49" s="196"/>
    </row>
    <row r="50" spans="1:12" x14ac:dyDescent="0.25">
      <c r="A50" s="190">
        <v>19</v>
      </c>
      <c r="B50" s="319" t="s">
        <v>130</v>
      </c>
      <c r="C50" s="319"/>
      <c r="D50" s="191"/>
      <c r="E50" s="197">
        <f>SUM(E33:E49)</f>
        <v>825654.30215999996</v>
      </c>
      <c r="J50" s="196"/>
    </row>
    <row r="51" spans="1:12" x14ac:dyDescent="0.25">
      <c r="A51" s="190">
        <v>20</v>
      </c>
      <c r="B51" s="319" t="s">
        <v>131</v>
      </c>
      <c r="C51" s="319"/>
      <c r="D51" s="191"/>
      <c r="E51" s="197">
        <f>E19+B21</f>
        <v>865336.82</v>
      </c>
      <c r="J51" s="198"/>
    </row>
    <row r="52" spans="1:12" x14ac:dyDescent="0.25">
      <c r="A52" s="189" t="s">
        <v>32</v>
      </c>
      <c r="B52" s="173" t="s">
        <v>816</v>
      </c>
    </row>
    <row r="53" spans="1:12" x14ac:dyDescent="0.25">
      <c r="B53" s="173" t="s">
        <v>37</v>
      </c>
    </row>
    <row r="54" spans="1:12" x14ac:dyDescent="0.25">
      <c r="A54" s="200" t="s">
        <v>27</v>
      </c>
      <c r="B54" s="201" t="s">
        <v>41</v>
      </c>
      <c r="C54" s="202" t="s">
        <v>44</v>
      </c>
      <c r="D54" s="202"/>
      <c r="E54" s="202" t="s">
        <v>45</v>
      </c>
    </row>
    <row r="55" spans="1:12" x14ac:dyDescent="0.25">
      <c r="A55" s="247" t="s">
        <v>9</v>
      </c>
      <c r="B55" s="202" t="s">
        <v>817</v>
      </c>
      <c r="C55" s="202" t="s">
        <v>534</v>
      </c>
      <c r="D55" s="202"/>
      <c r="E55" s="247">
        <v>5580</v>
      </c>
    </row>
    <row r="56" spans="1:12" x14ac:dyDescent="0.25">
      <c r="A56" s="247" t="s">
        <v>13</v>
      </c>
      <c r="B56" s="202" t="s">
        <v>818</v>
      </c>
      <c r="C56" s="202" t="s">
        <v>569</v>
      </c>
      <c r="D56" s="202"/>
      <c r="E56" s="247">
        <v>75000</v>
      </c>
    </row>
    <row r="57" spans="1:12" x14ac:dyDescent="0.25">
      <c r="A57" s="247" t="s">
        <v>14</v>
      </c>
      <c r="B57" s="202" t="s">
        <v>732</v>
      </c>
      <c r="C57" s="202" t="s">
        <v>591</v>
      </c>
      <c r="D57" s="202"/>
      <c r="E57" s="247">
        <v>7000</v>
      </c>
    </row>
    <row r="58" spans="1:12" x14ac:dyDescent="0.25">
      <c r="A58" s="243" t="s">
        <v>15</v>
      </c>
      <c r="B58" s="195" t="s">
        <v>819</v>
      </c>
      <c r="C58" s="195" t="s">
        <v>578</v>
      </c>
      <c r="D58" s="195"/>
      <c r="E58" s="243">
        <v>8000</v>
      </c>
    </row>
    <row r="59" spans="1:12" x14ac:dyDescent="0.25">
      <c r="A59" s="243">
        <v>5</v>
      </c>
      <c r="B59" s="195" t="s">
        <v>820</v>
      </c>
      <c r="C59" s="195" t="s">
        <v>578</v>
      </c>
      <c r="D59" s="195"/>
      <c r="E59" s="243">
        <v>11000</v>
      </c>
    </row>
    <row r="60" spans="1:12" x14ac:dyDescent="0.25">
      <c r="A60" s="243">
        <v>6</v>
      </c>
      <c r="B60" s="202" t="s">
        <v>821</v>
      </c>
      <c r="C60" s="195" t="s">
        <v>639</v>
      </c>
      <c r="D60" s="195"/>
      <c r="E60" s="339">
        <v>6975</v>
      </c>
    </row>
    <row r="61" spans="1:12" x14ac:dyDescent="0.25">
      <c r="A61" s="243"/>
      <c r="B61" s="195" t="s">
        <v>822</v>
      </c>
      <c r="C61" s="195" t="s">
        <v>639</v>
      </c>
      <c r="D61" s="195"/>
      <c r="E61" s="340"/>
    </row>
    <row r="62" spans="1:12" x14ac:dyDescent="0.25">
      <c r="A62" s="243">
        <v>7</v>
      </c>
      <c r="B62" s="195" t="s">
        <v>823</v>
      </c>
      <c r="C62" s="195" t="s">
        <v>540</v>
      </c>
      <c r="D62" s="195"/>
      <c r="E62" s="243">
        <v>3500</v>
      </c>
    </row>
    <row r="63" spans="1:12" x14ac:dyDescent="0.25">
      <c r="A63" s="195"/>
      <c r="B63" s="195"/>
      <c r="C63" s="195"/>
      <c r="D63" s="195"/>
      <c r="E63" s="195"/>
    </row>
    <row r="65" spans="1:6" x14ac:dyDescent="0.25">
      <c r="A65" s="189" t="s">
        <v>33</v>
      </c>
      <c r="B65" s="189" t="s">
        <v>46</v>
      </c>
      <c r="C65" s="189"/>
      <c r="D65" s="189"/>
      <c r="E65" s="189"/>
      <c r="F65" s="189"/>
    </row>
    <row r="66" spans="1:6" x14ac:dyDescent="0.25">
      <c r="B66" s="189" t="s">
        <v>47</v>
      </c>
      <c r="C66" s="189"/>
      <c r="D66" s="189"/>
      <c r="E66" s="189"/>
      <c r="F66" s="189"/>
    </row>
    <row r="67" spans="1:6" x14ac:dyDescent="0.25">
      <c r="B67" s="189" t="s">
        <v>48</v>
      </c>
      <c r="C67" s="189"/>
      <c r="D67" s="189"/>
      <c r="E67" s="189"/>
      <c r="F67" s="189"/>
    </row>
    <row r="68" spans="1:6" x14ac:dyDescent="0.25">
      <c r="B68" s="168" t="s">
        <v>57</v>
      </c>
    </row>
    <row r="69" spans="1:6" x14ac:dyDescent="0.25">
      <c r="B69" s="168" t="s">
        <v>50</v>
      </c>
    </row>
    <row r="70" spans="1:6" x14ac:dyDescent="0.25">
      <c r="B70" s="168" t="s">
        <v>51</v>
      </c>
    </row>
    <row r="73" spans="1:6" x14ac:dyDescent="0.25">
      <c r="B73" s="168" t="s">
        <v>186</v>
      </c>
    </row>
    <row r="86" spans="1:1" x14ac:dyDescent="0.25">
      <c r="A86" s="168" t="s">
        <v>5</v>
      </c>
    </row>
  </sheetData>
  <mergeCells count="25">
    <mergeCell ref="B32:C32"/>
    <mergeCell ref="B5:E5"/>
    <mergeCell ref="B9:C9"/>
    <mergeCell ref="B10:E10"/>
    <mergeCell ref="B11:F11"/>
    <mergeCell ref="B12:F12"/>
    <mergeCell ref="B45:C45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E60:E61"/>
    <mergeCell ref="B46:C46"/>
    <mergeCell ref="B47:C47"/>
    <mergeCell ref="B48:C48"/>
    <mergeCell ref="B49:C49"/>
    <mergeCell ref="B50:C50"/>
    <mergeCell ref="B51:C51"/>
  </mergeCells>
  <pageMargins left="0.69930555555555596" right="0.69930555555555596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A40AF-A837-43B8-AC04-5E471B28C136}">
  <sheetPr>
    <tabColor rgb="FFFF0000"/>
  </sheetPr>
  <dimension ref="A1:K80"/>
  <sheetViews>
    <sheetView topLeftCell="A55" workbookViewId="0">
      <selection activeCell="I14" sqref="I14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3.28515625" style="168" customWidth="1"/>
    <col min="6" max="6" width="10" style="168" customWidth="1"/>
    <col min="7" max="8" width="9.140625" style="168"/>
    <col min="9" max="9" width="9.5703125" style="168" bestFit="1" customWidth="1"/>
    <col min="10" max="10" width="9.140625" style="168"/>
    <col min="11" max="11" width="10.140625" style="168" customWidth="1"/>
    <col min="12" max="12" width="9.140625" style="168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167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81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254458.37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744237.61</v>
      </c>
    </row>
    <row r="18" spans="1:6" x14ac:dyDescent="0.25">
      <c r="A18" s="176"/>
      <c r="B18" s="179" t="s">
        <v>19</v>
      </c>
      <c r="C18" s="180"/>
      <c r="D18" s="181"/>
      <c r="E18" s="182">
        <v>826667.18</v>
      </c>
    </row>
    <row r="19" spans="1:6" x14ac:dyDescent="0.25">
      <c r="A19" s="176"/>
      <c r="B19" s="179" t="s">
        <v>20</v>
      </c>
      <c r="C19" s="180"/>
      <c r="D19" s="181"/>
      <c r="E19" s="183">
        <v>826667.18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13143.24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432</v>
      </c>
      <c r="C23" s="186"/>
      <c r="D23" s="187"/>
      <c r="E23" s="188">
        <v>44914.76</v>
      </c>
    </row>
    <row r="24" spans="1:6" x14ac:dyDescent="0.25">
      <c r="A24" s="176"/>
      <c r="B24" s="185" t="s">
        <v>433</v>
      </c>
      <c r="C24" s="186"/>
      <c r="D24" s="187"/>
      <c r="E24" s="188">
        <v>17837.740000000002</v>
      </c>
    </row>
    <row r="25" spans="1:6" x14ac:dyDescent="0.25">
      <c r="A25" s="176"/>
      <c r="B25" s="185" t="s">
        <v>434</v>
      </c>
      <c r="C25" s="186"/>
      <c r="D25" s="187"/>
      <c r="E25" s="188">
        <v>88228.66</v>
      </c>
    </row>
    <row r="26" spans="1:6" x14ac:dyDescent="0.25">
      <c r="A26" s="176" t="s">
        <v>24</v>
      </c>
      <c r="B26" s="173" t="s">
        <v>38</v>
      </c>
      <c r="C26" s="173"/>
      <c r="D26" s="173"/>
      <c r="E26" s="166"/>
      <c r="F26" s="189"/>
    </row>
    <row r="27" spans="1:6" x14ac:dyDescent="0.25">
      <c r="A27" s="176"/>
      <c r="B27" s="173" t="s">
        <v>40</v>
      </c>
      <c r="C27" s="173"/>
      <c r="D27" s="173"/>
      <c r="E27" s="166"/>
      <c r="F27" s="189"/>
    </row>
    <row r="28" spans="1:6" x14ac:dyDescent="0.25">
      <c r="A28" s="176"/>
      <c r="B28" s="173" t="s">
        <v>39</v>
      </c>
      <c r="C28" s="173"/>
      <c r="D28" s="173"/>
      <c r="E28" s="165"/>
    </row>
    <row r="29" spans="1:6" x14ac:dyDescent="0.25">
      <c r="A29" s="190" t="s">
        <v>27</v>
      </c>
      <c r="B29" s="326" t="s">
        <v>28</v>
      </c>
      <c r="C29" s="327"/>
      <c r="D29" s="191"/>
      <c r="E29" s="191" t="s">
        <v>29</v>
      </c>
    </row>
    <row r="30" spans="1:6" x14ac:dyDescent="0.25">
      <c r="A30" s="190">
        <v>1</v>
      </c>
      <c r="B30" s="192" t="s">
        <v>30</v>
      </c>
      <c r="C30" s="193"/>
      <c r="D30" s="191"/>
      <c r="E30" s="193">
        <v>89724.84</v>
      </c>
    </row>
    <row r="31" spans="1:6" x14ac:dyDescent="0.25">
      <c r="A31" s="190">
        <v>2</v>
      </c>
      <c r="B31" s="321" t="s">
        <v>498</v>
      </c>
      <c r="C31" s="321"/>
      <c r="D31" s="191"/>
      <c r="E31" s="194">
        <v>5474.7359999999999</v>
      </c>
    </row>
    <row r="32" spans="1:6" x14ac:dyDescent="0.25">
      <c r="A32" s="190">
        <v>3</v>
      </c>
      <c r="B32" s="320" t="s">
        <v>499</v>
      </c>
      <c r="C32" s="320"/>
      <c r="D32" s="191"/>
      <c r="E32" s="194">
        <v>27373.679999999997</v>
      </c>
    </row>
    <row r="33" spans="1:11" x14ac:dyDescent="0.25">
      <c r="A33" s="190">
        <v>4</v>
      </c>
      <c r="B33" s="195" t="s">
        <v>500</v>
      </c>
      <c r="C33" s="195"/>
      <c r="D33" s="191"/>
      <c r="E33" s="194">
        <v>10949.471999999998</v>
      </c>
    </row>
    <row r="34" spans="1:11" x14ac:dyDescent="0.25">
      <c r="A34" s="190">
        <v>5</v>
      </c>
      <c r="B34" s="320" t="s">
        <v>2</v>
      </c>
      <c r="C34" s="320"/>
      <c r="D34" s="191"/>
      <c r="E34" s="194">
        <v>1588.51</v>
      </c>
      <c r="I34" s="196"/>
      <c r="K34" s="196"/>
    </row>
    <row r="35" spans="1:11" x14ac:dyDescent="0.25">
      <c r="A35" s="190">
        <v>6</v>
      </c>
      <c r="B35" s="320" t="s">
        <v>3</v>
      </c>
      <c r="C35" s="320"/>
      <c r="D35" s="191"/>
      <c r="E35" s="194">
        <v>3300</v>
      </c>
      <c r="I35" s="196"/>
      <c r="K35" s="196"/>
    </row>
    <row r="36" spans="1:11" x14ac:dyDescent="0.25">
      <c r="A36" s="190">
        <v>7</v>
      </c>
      <c r="B36" s="321" t="s">
        <v>31</v>
      </c>
      <c r="C36" s="321"/>
      <c r="D36" s="191"/>
      <c r="E36" s="194">
        <v>19769.879999999997</v>
      </c>
    </row>
    <row r="37" spans="1:11" x14ac:dyDescent="0.25">
      <c r="A37" s="190">
        <v>8</v>
      </c>
      <c r="B37" s="320" t="s">
        <v>501</v>
      </c>
      <c r="C37" s="320"/>
      <c r="D37" s="191"/>
      <c r="E37" s="194">
        <v>6368.51</v>
      </c>
      <c r="I37" s="196"/>
      <c r="K37" s="196"/>
    </row>
    <row r="38" spans="1:11" x14ac:dyDescent="0.25">
      <c r="A38" s="190">
        <v>9</v>
      </c>
      <c r="B38" s="320" t="s">
        <v>502</v>
      </c>
      <c r="C38" s="320"/>
      <c r="D38" s="191"/>
      <c r="E38" s="194">
        <f>'[2]факт 2021'!$AB$50</f>
        <v>2085.2995799999999</v>
      </c>
      <c r="K38" s="196"/>
    </row>
    <row r="39" spans="1:11" x14ac:dyDescent="0.25">
      <c r="A39" s="190">
        <v>10</v>
      </c>
      <c r="B39" s="320" t="s">
        <v>504</v>
      </c>
      <c r="C39" s="320"/>
      <c r="D39" s="191"/>
      <c r="E39" s="194">
        <v>80600.28</v>
      </c>
    </row>
    <row r="40" spans="1:11" x14ac:dyDescent="0.25">
      <c r="A40" s="190">
        <v>11</v>
      </c>
      <c r="B40" s="320" t="s">
        <v>505</v>
      </c>
      <c r="C40" s="320"/>
      <c r="D40" s="191"/>
      <c r="E40" s="194">
        <v>84858.41</v>
      </c>
      <c r="K40" s="196"/>
    </row>
    <row r="41" spans="1:11" x14ac:dyDescent="0.25">
      <c r="A41" s="190">
        <v>12</v>
      </c>
      <c r="B41" s="320" t="s">
        <v>759</v>
      </c>
      <c r="C41" s="320"/>
      <c r="D41" s="191"/>
      <c r="E41" s="197">
        <v>28899.88</v>
      </c>
      <c r="K41" s="196"/>
    </row>
    <row r="42" spans="1:11" x14ac:dyDescent="0.25">
      <c r="A42" s="190">
        <v>13</v>
      </c>
      <c r="B42" s="320" t="s">
        <v>512</v>
      </c>
      <c r="C42" s="320"/>
      <c r="D42" s="191"/>
      <c r="E42" s="194">
        <v>3649.8239999999996</v>
      </c>
    </row>
    <row r="43" spans="1:11" x14ac:dyDescent="0.25">
      <c r="A43" s="190">
        <v>14</v>
      </c>
      <c r="B43" s="320" t="s">
        <v>507</v>
      </c>
      <c r="C43" s="320"/>
      <c r="D43" s="191"/>
      <c r="E43" s="194">
        <v>118709.66</v>
      </c>
      <c r="K43" s="196"/>
    </row>
    <row r="44" spans="1:11" x14ac:dyDescent="0.25">
      <c r="A44" s="190">
        <v>15</v>
      </c>
      <c r="B44" s="320" t="s">
        <v>56</v>
      </c>
      <c r="C44" s="320"/>
      <c r="D44" s="191"/>
      <c r="E44" s="194">
        <v>147390.37</v>
      </c>
      <c r="K44" s="196"/>
    </row>
    <row r="45" spans="1:11" x14ac:dyDescent="0.25">
      <c r="A45" s="190">
        <v>16</v>
      </c>
      <c r="B45" s="322" t="s">
        <v>4</v>
      </c>
      <c r="C45" s="323"/>
      <c r="D45" s="191"/>
      <c r="E45" s="194">
        <v>142038.98000000001</v>
      </c>
    </row>
    <row r="46" spans="1:11" x14ac:dyDescent="0.25">
      <c r="A46" s="190">
        <v>17</v>
      </c>
      <c r="B46" s="320" t="s">
        <v>721</v>
      </c>
      <c r="C46" s="320"/>
      <c r="D46" s="191"/>
      <c r="E46" s="194">
        <f>'[2]факт 2021'!$AW$50</f>
        <v>48640.578000000001</v>
      </c>
      <c r="K46" s="196"/>
    </row>
    <row r="47" spans="1:11" x14ac:dyDescent="0.25">
      <c r="A47" s="190">
        <v>18</v>
      </c>
      <c r="B47" s="319" t="s">
        <v>130</v>
      </c>
      <c r="C47" s="319"/>
      <c r="D47" s="191"/>
      <c r="E47" s="197">
        <f>SUM(E30:E46)</f>
        <v>821422.90957999998</v>
      </c>
      <c r="I47" s="196"/>
    </row>
    <row r="48" spans="1:11" x14ac:dyDescent="0.25">
      <c r="A48" s="190">
        <v>19</v>
      </c>
      <c r="B48" s="319" t="s">
        <v>131</v>
      </c>
      <c r="C48" s="319"/>
      <c r="D48" s="191"/>
      <c r="E48" s="197">
        <f>E19+B21</f>
        <v>839810.42</v>
      </c>
      <c r="I48" s="198"/>
    </row>
    <row r="49" spans="1:6" x14ac:dyDescent="0.25">
      <c r="A49" s="189" t="s">
        <v>32</v>
      </c>
      <c r="B49" s="173" t="s">
        <v>557</v>
      </c>
    </row>
    <row r="50" spans="1:6" x14ac:dyDescent="0.25">
      <c r="B50" s="173" t="s">
        <v>37</v>
      </c>
    </row>
    <row r="51" spans="1:6" x14ac:dyDescent="0.25">
      <c r="A51" s="200" t="s">
        <v>27</v>
      </c>
      <c r="B51" s="201" t="s">
        <v>41</v>
      </c>
      <c r="C51" s="202" t="s">
        <v>44</v>
      </c>
      <c r="D51" s="202"/>
      <c r="E51" s="247" t="s">
        <v>45</v>
      </c>
    </row>
    <row r="52" spans="1:6" x14ac:dyDescent="0.25">
      <c r="A52" s="247" t="s">
        <v>9</v>
      </c>
      <c r="B52" s="202" t="s">
        <v>810</v>
      </c>
      <c r="C52" s="202" t="s">
        <v>561</v>
      </c>
      <c r="D52" s="202"/>
      <c r="E52" s="247">
        <v>7840</v>
      </c>
    </row>
    <row r="53" spans="1:6" x14ac:dyDescent="0.25">
      <c r="A53" s="247" t="s">
        <v>13</v>
      </c>
      <c r="B53" s="202" t="s">
        <v>811</v>
      </c>
      <c r="C53" s="202" t="s">
        <v>561</v>
      </c>
      <c r="D53" s="202"/>
      <c r="E53" s="247">
        <v>5680</v>
      </c>
    </row>
    <row r="54" spans="1:6" x14ac:dyDescent="0.25">
      <c r="A54" s="243">
        <v>3</v>
      </c>
      <c r="B54" s="195" t="s">
        <v>812</v>
      </c>
      <c r="C54" s="195" t="s">
        <v>66</v>
      </c>
      <c r="D54" s="195"/>
      <c r="E54" s="243">
        <v>18661</v>
      </c>
    </row>
    <row r="55" spans="1:6" x14ac:dyDescent="0.25">
      <c r="A55" s="243">
        <v>4</v>
      </c>
      <c r="B55" s="202" t="s">
        <v>813</v>
      </c>
      <c r="C55" s="195" t="s">
        <v>538</v>
      </c>
      <c r="D55" s="195"/>
      <c r="E55" s="243">
        <v>14400</v>
      </c>
    </row>
    <row r="56" spans="1:6" x14ac:dyDescent="0.25">
      <c r="A56" s="243">
        <v>5</v>
      </c>
      <c r="B56" s="195" t="s">
        <v>814</v>
      </c>
      <c r="C56" s="195" t="s">
        <v>538</v>
      </c>
      <c r="D56" s="195"/>
      <c r="E56" s="243">
        <v>5900</v>
      </c>
    </row>
    <row r="57" spans="1:6" x14ac:dyDescent="0.25">
      <c r="A57" s="243">
        <v>6</v>
      </c>
      <c r="B57" s="195" t="s">
        <v>815</v>
      </c>
      <c r="C57" s="195" t="s">
        <v>540</v>
      </c>
      <c r="D57" s="195"/>
      <c r="E57" s="243">
        <v>3050</v>
      </c>
    </row>
    <row r="58" spans="1:6" x14ac:dyDescent="0.25">
      <c r="A58" s="243"/>
      <c r="B58" s="195"/>
      <c r="C58" s="195"/>
      <c r="D58" s="195"/>
      <c r="E58" s="243"/>
    </row>
    <row r="59" spans="1:6" x14ac:dyDescent="0.25">
      <c r="A59" s="189" t="s">
        <v>33</v>
      </c>
      <c r="B59" s="189" t="s">
        <v>46</v>
      </c>
      <c r="C59" s="189"/>
      <c r="D59" s="189"/>
      <c r="E59" s="189"/>
      <c r="F59" s="189"/>
    </row>
    <row r="60" spans="1:6" x14ac:dyDescent="0.25">
      <c r="B60" s="189" t="s">
        <v>47</v>
      </c>
      <c r="C60" s="189"/>
      <c r="D60" s="189"/>
      <c r="E60" s="189"/>
      <c r="F60" s="189"/>
    </row>
    <row r="61" spans="1:6" x14ac:dyDescent="0.25">
      <c r="B61" s="189" t="s">
        <v>48</v>
      </c>
      <c r="C61" s="189"/>
      <c r="D61" s="189"/>
      <c r="E61" s="189"/>
      <c r="F61" s="189"/>
    </row>
    <row r="62" spans="1:6" x14ac:dyDescent="0.25">
      <c r="B62" s="168" t="s">
        <v>57</v>
      </c>
    </row>
    <row r="63" spans="1:6" x14ac:dyDescent="0.25">
      <c r="B63" s="168" t="s">
        <v>50</v>
      </c>
    </row>
    <row r="64" spans="1:6" x14ac:dyDescent="0.25">
      <c r="B64" s="168" t="s">
        <v>51</v>
      </c>
    </row>
    <row r="67" spans="1:2" x14ac:dyDescent="0.25">
      <c r="B67" s="168" t="s">
        <v>186</v>
      </c>
    </row>
    <row r="80" spans="1:2" x14ac:dyDescent="0.25">
      <c r="A80" s="168" t="s">
        <v>5</v>
      </c>
    </row>
  </sheetData>
  <mergeCells count="23">
    <mergeCell ref="B29:C29"/>
    <mergeCell ref="B5:E5"/>
    <mergeCell ref="B9:C9"/>
    <mergeCell ref="B10:E10"/>
    <mergeCell ref="B11:F11"/>
    <mergeCell ref="B12:F12"/>
    <mergeCell ref="B43:C43"/>
    <mergeCell ref="B31:C31"/>
    <mergeCell ref="B32:C3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45:C45"/>
    <mergeCell ref="B46:C46"/>
    <mergeCell ref="B47:C47"/>
    <mergeCell ref="B48:C48"/>
  </mergeCells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C4FF-E338-4E04-9C79-419883175697}">
  <sheetPr>
    <tabColor rgb="FFFF0000"/>
  </sheetPr>
  <dimension ref="A1:K144"/>
  <sheetViews>
    <sheetView topLeftCell="A61" workbookViewId="0">
      <selection activeCell="I47" sqref="I47"/>
    </sheetView>
  </sheetViews>
  <sheetFormatPr defaultColWidth="9" defaultRowHeight="14.25" x14ac:dyDescent="0.2"/>
  <cols>
    <col min="1" max="1" width="4" style="1" customWidth="1"/>
    <col min="2" max="2" width="40.5703125" style="1" customWidth="1"/>
    <col min="3" max="3" width="10.7109375" style="1" customWidth="1"/>
    <col min="4" max="4" width="10.5703125" style="1" customWidth="1"/>
    <col min="5" max="5" width="9.85546875" style="1" customWidth="1"/>
    <col min="6" max="6" width="10.7109375" style="1" customWidth="1"/>
    <col min="7" max="7" width="12" style="1" customWidth="1"/>
    <col min="8" max="8" width="12.140625" style="1" customWidth="1"/>
    <col min="9" max="9" width="11.85546875" style="1" customWidth="1"/>
    <col min="10" max="10" width="9" style="1"/>
    <col min="11" max="11" width="9.5703125" style="1" bestFit="1" customWidth="1"/>
    <col min="12" max="16384" width="9" style="1"/>
  </cols>
  <sheetData>
    <row r="1" spans="1:6" ht="15" x14ac:dyDescent="0.25">
      <c r="C1" s="2" t="s">
        <v>0</v>
      </c>
      <c r="D1" s="3"/>
      <c r="F1" s="4"/>
    </row>
    <row r="2" spans="1:6" ht="15" customHeight="1" x14ac:dyDescent="0.25">
      <c r="B2" s="2" t="s">
        <v>6</v>
      </c>
      <c r="C2" s="2"/>
      <c r="D2" s="3"/>
      <c r="F2" s="4"/>
    </row>
    <row r="3" spans="1:6" ht="15" customHeight="1" x14ac:dyDescent="0.25">
      <c r="B3" s="2" t="s">
        <v>7</v>
      </c>
      <c r="C3" s="2"/>
      <c r="D3" s="3"/>
      <c r="F3" s="4"/>
    </row>
    <row r="4" spans="1:6" ht="15" x14ac:dyDescent="0.25">
      <c r="B4" s="2" t="s">
        <v>8</v>
      </c>
      <c r="C4" s="2"/>
      <c r="D4" s="3"/>
      <c r="F4" s="4"/>
    </row>
    <row r="5" spans="1:6" ht="15" x14ac:dyDescent="0.25">
      <c r="A5" s="5"/>
      <c r="B5" s="300" t="s">
        <v>584</v>
      </c>
      <c r="C5" s="300"/>
      <c r="D5" s="300"/>
      <c r="E5" s="300"/>
      <c r="F5" s="4"/>
    </row>
    <row r="6" spans="1:6" ht="15" x14ac:dyDescent="0.25">
      <c r="A6" s="5"/>
      <c r="B6" s="6"/>
      <c r="C6" s="6"/>
      <c r="D6" s="6"/>
      <c r="E6" s="6"/>
      <c r="F6" s="4"/>
    </row>
    <row r="7" spans="1:6" ht="15" x14ac:dyDescent="0.25">
      <c r="A7" s="5" t="s">
        <v>9</v>
      </c>
      <c r="B7" s="6" t="s">
        <v>10</v>
      </c>
      <c r="C7" s="6"/>
      <c r="D7" s="6"/>
      <c r="E7" s="6"/>
      <c r="F7" s="4"/>
    </row>
    <row r="8" spans="1:6" ht="15" x14ac:dyDescent="0.25">
      <c r="A8" s="5"/>
      <c r="B8" s="8" t="s">
        <v>129</v>
      </c>
      <c r="C8" s="6"/>
      <c r="D8" s="6"/>
      <c r="E8" s="6"/>
      <c r="F8" s="4"/>
    </row>
    <row r="9" spans="1:6" ht="15" x14ac:dyDescent="0.25">
      <c r="A9" s="5"/>
      <c r="B9" s="301" t="s">
        <v>11</v>
      </c>
      <c r="C9" s="301"/>
      <c r="D9" s="6"/>
      <c r="E9" s="6"/>
      <c r="F9" s="4"/>
    </row>
    <row r="10" spans="1:6" ht="15" x14ac:dyDescent="0.25">
      <c r="A10" s="5"/>
      <c r="B10" s="301" t="s">
        <v>64</v>
      </c>
      <c r="C10" s="301"/>
      <c r="D10" s="301"/>
      <c r="E10" s="301"/>
      <c r="F10" s="4"/>
    </row>
    <row r="11" spans="1:6" x14ac:dyDescent="0.2">
      <c r="A11" s="5"/>
      <c r="B11" s="301" t="s">
        <v>12</v>
      </c>
      <c r="C11" s="301"/>
      <c r="D11" s="301"/>
      <c r="E11" s="301"/>
      <c r="F11" s="301"/>
    </row>
    <row r="12" spans="1:6" x14ac:dyDescent="0.2">
      <c r="A12" s="5"/>
      <c r="B12" s="301" t="s">
        <v>72</v>
      </c>
      <c r="C12" s="301"/>
      <c r="D12" s="301"/>
      <c r="E12" s="301"/>
      <c r="F12" s="301"/>
    </row>
    <row r="13" spans="1:6" ht="15" x14ac:dyDescent="0.25">
      <c r="A13" s="10" t="s">
        <v>13</v>
      </c>
      <c r="B13" s="11" t="s">
        <v>132</v>
      </c>
      <c r="C13" s="11"/>
      <c r="D13" s="11"/>
      <c r="E13" s="50">
        <v>667729.80000000005</v>
      </c>
      <c r="F13" s="4"/>
    </row>
    <row r="14" spans="1:6" ht="15" x14ac:dyDescent="0.25">
      <c r="A14" s="12" t="s">
        <v>14</v>
      </c>
      <c r="B14" s="11" t="s">
        <v>572</v>
      </c>
      <c r="C14" s="11"/>
      <c r="D14" s="11"/>
      <c r="E14" s="72"/>
      <c r="F14" s="4"/>
    </row>
    <row r="15" spans="1:6" ht="15" x14ac:dyDescent="0.25">
      <c r="A15" s="12" t="s">
        <v>15</v>
      </c>
      <c r="B15" s="11" t="s">
        <v>16</v>
      </c>
      <c r="C15" s="11"/>
      <c r="D15" s="11"/>
      <c r="F15" s="4"/>
    </row>
    <row r="16" spans="1:6" ht="15" x14ac:dyDescent="0.25">
      <c r="A16" s="12"/>
      <c r="B16" s="14" t="s">
        <v>17</v>
      </c>
      <c r="C16" s="11"/>
      <c r="D16" s="11"/>
      <c r="F16" s="4"/>
    </row>
    <row r="17" spans="1:6" ht="15" x14ac:dyDescent="0.25">
      <c r="A17" s="12"/>
      <c r="B17" s="15" t="s">
        <v>18</v>
      </c>
      <c r="C17" s="16"/>
      <c r="D17" s="17"/>
      <c r="E17" s="51">
        <v>2666752.7599999998</v>
      </c>
      <c r="F17" s="4"/>
    </row>
    <row r="18" spans="1:6" ht="15" x14ac:dyDescent="0.25">
      <c r="A18" s="12"/>
      <c r="B18" s="15" t="s">
        <v>19</v>
      </c>
      <c r="C18" s="16"/>
      <c r="D18" s="17"/>
      <c r="E18" s="51">
        <v>2750809.1</v>
      </c>
      <c r="F18" s="4"/>
    </row>
    <row r="19" spans="1:6" ht="15" x14ac:dyDescent="0.25">
      <c r="A19" s="12"/>
      <c r="B19" s="15" t="s">
        <v>20</v>
      </c>
      <c r="C19" s="16"/>
      <c r="D19" s="17"/>
      <c r="E19" s="18">
        <v>2750809.1</v>
      </c>
      <c r="F19" s="4"/>
    </row>
    <row r="20" spans="1:6" ht="15" x14ac:dyDescent="0.25">
      <c r="A20" s="12"/>
      <c r="B20" s="14" t="s">
        <v>21</v>
      </c>
      <c r="C20" s="11"/>
      <c r="D20" s="11"/>
      <c r="F20" s="4"/>
    </row>
    <row r="21" spans="1:6" ht="15" x14ac:dyDescent="0.25">
      <c r="A21" s="12"/>
      <c r="B21" s="73">
        <v>175469.86</v>
      </c>
      <c r="C21" s="11"/>
      <c r="D21" s="11"/>
      <c r="F21" s="4"/>
    </row>
    <row r="22" spans="1:6" ht="15" x14ac:dyDescent="0.25">
      <c r="A22" s="12"/>
      <c r="B22" s="14" t="s">
        <v>55</v>
      </c>
      <c r="C22" s="11"/>
      <c r="D22" s="11"/>
      <c r="F22" s="4"/>
    </row>
    <row r="23" spans="1:6" ht="15" x14ac:dyDescent="0.25">
      <c r="A23" s="12"/>
      <c r="B23" s="21" t="s">
        <v>210</v>
      </c>
      <c r="C23" s="22"/>
      <c r="D23" s="23"/>
      <c r="E23" s="24">
        <v>25777.81</v>
      </c>
      <c r="F23" s="4"/>
    </row>
    <row r="24" spans="1:6" ht="15" x14ac:dyDescent="0.25">
      <c r="A24" s="12"/>
      <c r="B24" s="21" t="s">
        <v>211</v>
      </c>
      <c r="C24" s="22"/>
      <c r="D24" s="23"/>
      <c r="E24" s="24">
        <v>37104.050000000003</v>
      </c>
      <c r="F24" s="4"/>
    </row>
    <row r="25" spans="1:6" ht="15" x14ac:dyDescent="0.25">
      <c r="A25" s="12"/>
      <c r="B25" s="21" t="s">
        <v>212</v>
      </c>
      <c r="C25" s="22"/>
      <c r="D25" s="23"/>
      <c r="E25" s="24">
        <v>66600.36</v>
      </c>
      <c r="F25" s="4"/>
    </row>
    <row r="26" spans="1:6" ht="15" x14ac:dyDescent="0.25">
      <c r="A26" s="12"/>
      <c r="B26" s="21" t="s">
        <v>213</v>
      </c>
      <c r="C26" s="22"/>
      <c r="D26" s="23"/>
      <c r="E26" s="24">
        <v>158337.98000000001</v>
      </c>
      <c r="F26" s="4"/>
    </row>
    <row r="27" spans="1:6" ht="15" x14ac:dyDescent="0.25">
      <c r="A27" s="12"/>
      <c r="B27" s="21" t="s">
        <v>214</v>
      </c>
      <c r="C27" s="22"/>
      <c r="D27" s="23"/>
      <c r="E27" s="24">
        <v>44140.63</v>
      </c>
      <c r="F27" s="4"/>
    </row>
    <row r="28" spans="1:6" ht="15" x14ac:dyDescent="0.25">
      <c r="A28" s="12"/>
      <c r="B28" s="11"/>
      <c r="C28" s="11"/>
      <c r="D28" s="11"/>
      <c r="F28" s="4"/>
    </row>
    <row r="29" spans="1:6" ht="15" x14ac:dyDescent="0.25">
      <c r="A29" s="12" t="s">
        <v>24</v>
      </c>
      <c r="B29" s="11" t="s">
        <v>38</v>
      </c>
      <c r="C29" s="11"/>
      <c r="D29" s="11"/>
      <c r="E29" s="2"/>
      <c r="F29" s="25"/>
    </row>
    <row r="30" spans="1:6" ht="14.25" customHeight="1" x14ac:dyDescent="0.25">
      <c r="A30" s="12"/>
      <c r="B30" s="11" t="s">
        <v>40</v>
      </c>
      <c r="C30" s="11"/>
      <c r="D30" s="11"/>
      <c r="E30" s="2"/>
      <c r="F30" s="25"/>
    </row>
    <row r="31" spans="1:6" ht="15" x14ac:dyDescent="0.25">
      <c r="A31" s="12"/>
      <c r="B31" s="11" t="s">
        <v>39</v>
      </c>
      <c r="C31" s="11"/>
      <c r="D31" s="11"/>
      <c r="F31" s="4"/>
    </row>
    <row r="32" spans="1:6" ht="15" x14ac:dyDescent="0.25">
      <c r="A32" s="26" t="s">
        <v>27</v>
      </c>
      <c r="B32" s="302" t="s">
        <v>28</v>
      </c>
      <c r="C32" s="303"/>
      <c r="D32" s="27"/>
      <c r="E32" s="53" t="s">
        <v>511</v>
      </c>
      <c r="F32" s="4"/>
    </row>
    <row r="33" spans="1:11" ht="15" x14ac:dyDescent="0.25">
      <c r="A33" s="26">
        <v>1</v>
      </c>
      <c r="B33" s="74" t="s">
        <v>30</v>
      </c>
      <c r="C33" s="75"/>
      <c r="D33" s="27"/>
      <c r="E33" s="30">
        <v>312397</v>
      </c>
      <c r="F33" s="4"/>
    </row>
    <row r="34" spans="1:11" ht="15" x14ac:dyDescent="0.25">
      <c r="A34" s="26">
        <v>2</v>
      </c>
      <c r="B34" s="299" t="s">
        <v>498</v>
      </c>
      <c r="C34" s="299"/>
      <c r="D34" s="27"/>
      <c r="E34" s="30">
        <v>12496</v>
      </c>
      <c r="F34" s="4"/>
    </row>
    <row r="35" spans="1:11" ht="15" x14ac:dyDescent="0.25">
      <c r="A35" s="26">
        <v>3</v>
      </c>
      <c r="B35" s="295" t="s">
        <v>499</v>
      </c>
      <c r="C35" s="295"/>
      <c r="D35" s="27"/>
      <c r="E35" s="30">
        <v>60397</v>
      </c>
      <c r="F35" s="4"/>
    </row>
    <row r="36" spans="1:11" ht="15" x14ac:dyDescent="0.25">
      <c r="A36" s="26">
        <v>4</v>
      </c>
      <c r="B36" s="30" t="s">
        <v>500</v>
      </c>
      <c r="C36" s="30"/>
      <c r="D36" s="27"/>
      <c r="E36" s="30">
        <v>32906</v>
      </c>
      <c r="F36" s="4"/>
    </row>
    <row r="37" spans="1:11" ht="15" x14ac:dyDescent="0.25">
      <c r="A37" s="26">
        <v>5</v>
      </c>
      <c r="B37" s="295" t="s">
        <v>2</v>
      </c>
      <c r="C37" s="295"/>
      <c r="D37" s="27"/>
      <c r="E37" s="30">
        <v>8170.47</v>
      </c>
      <c r="F37" s="4"/>
      <c r="I37" s="72"/>
      <c r="K37" s="72"/>
    </row>
    <row r="38" spans="1:11" ht="15" x14ac:dyDescent="0.25">
      <c r="A38" s="26">
        <v>6</v>
      </c>
      <c r="B38" s="295" t="s">
        <v>3</v>
      </c>
      <c r="C38" s="295"/>
      <c r="D38" s="27"/>
      <c r="E38" s="30">
        <v>12100</v>
      </c>
      <c r="F38" s="4"/>
      <c r="I38" s="72"/>
      <c r="K38" s="72"/>
    </row>
    <row r="39" spans="1:11" ht="15" x14ac:dyDescent="0.25">
      <c r="A39" s="26">
        <v>7</v>
      </c>
      <c r="B39" s="299" t="s">
        <v>31</v>
      </c>
      <c r="C39" s="299"/>
      <c r="D39" s="27"/>
      <c r="E39" s="30">
        <v>52066</v>
      </c>
      <c r="F39" s="4"/>
      <c r="I39" s="72"/>
      <c r="K39" s="72"/>
    </row>
    <row r="40" spans="1:11" ht="15" x14ac:dyDescent="0.25">
      <c r="A40" s="26">
        <v>8</v>
      </c>
      <c r="B40" s="295" t="s">
        <v>501</v>
      </c>
      <c r="C40" s="295"/>
      <c r="D40" s="27"/>
      <c r="E40" s="30">
        <v>25308.42</v>
      </c>
      <c r="F40" s="4"/>
      <c r="I40" s="72"/>
      <c r="K40" s="72"/>
    </row>
    <row r="41" spans="1:11" ht="15" x14ac:dyDescent="0.25">
      <c r="A41" s="26">
        <v>9</v>
      </c>
      <c r="B41" s="295" t="s">
        <v>502</v>
      </c>
      <c r="C41" s="295"/>
      <c r="D41" s="27"/>
      <c r="E41" s="29">
        <f>'[2]факт 2021'!$AB$13</f>
        <v>7103.5697200000004</v>
      </c>
      <c r="F41" s="4"/>
      <c r="I41" s="72"/>
      <c r="K41" s="76"/>
    </row>
    <row r="42" spans="1:11" ht="15" x14ac:dyDescent="0.25">
      <c r="A42" s="26">
        <v>10</v>
      </c>
      <c r="B42" s="299" t="s">
        <v>503</v>
      </c>
      <c r="C42" s="299"/>
      <c r="D42" s="27"/>
      <c r="E42" s="30">
        <v>1041</v>
      </c>
      <c r="F42" s="4"/>
      <c r="I42" s="72"/>
      <c r="K42" s="72"/>
    </row>
    <row r="43" spans="1:11" ht="15" x14ac:dyDescent="0.25">
      <c r="A43" s="26">
        <v>11</v>
      </c>
      <c r="B43" s="295" t="s">
        <v>504</v>
      </c>
      <c r="C43" s="295"/>
      <c r="D43" s="27"/>
      <c r="E43" s="28">
        <f>[3]СВОД!$K$19</f>
        <v>229091</v>
      </c>
      <c r="F43" s="4"/>
      <c r="I43" s="72"/>
      <c r="K43" s="72"/>
    </row>
    <row r="44" spans="1:11" ht="15" x14ac:dyDescent="0.25">
      <c r="A44" s="26">
        <v>12</v>
      </c>
      <c r="B44" s="297" t="s">
        <v>573</v>
      </c>
      <c r="C44" s="298"/>
      <c r="D44" s="27"/>
      <c r="E44" s="28">
        <v>73500</v>
      </c>
      <c r="F44" s="4"/>
      <c r="I44" s="72"/>
      <c r="K44" s="72"/>
    </row>
    <row r="45" spans="1:11" ht="15" x14ac:dyDescent="0.25">
      <c r="A45" s="26">
        <v>13</v>
      </c>
      <c r="B45" s="295" t="s">
        <v>505</v>
      </c>
      <c r="C45" s="295"/>
      <c r="D45" s="27"/>
      <c r="E45" s="30">
        <v>342353.41</v>
      </c>
      <c r="F45" s="4"/>
      <c r="I45" s="72"/>
      <c r="K45" s="72"/>
    </row>
    <row r="46" spans="1:11" ht="15" x14ac:dyDescent="0.25">
      <c r="A46" s="26">
        <v>14</v>
      </c>
      <c r="B46" s="295" t="s">
        <v>506</v>
      </c>
      <c r="C46" s="295"/>
      <c r="D46" s="27"/>
      <c r="E46" s="30">
        <v>263025.01</v>
      </c>
      <c r="F46" s="4"/>
      <c r="I46" s="72"/>
      <c r="K46" s="72"/>
    </row>
    <row r="47" spans="1:11" ht="15" x14ac:dyDescent="0.25">
      <c r="A47" s="26">
        <v>15</v>
      </c>
      <c r="B47" s="295" t="s">
        <v>574</v>
      </c>
      <c r="C47" s="295"/>
      <c r="D47" s="27"/>
      <c r="E47" s="30">
        <v>12496</v>
      </c>
      <c r="F47" s="4"/>
      <c r="I47" s="72"/>
      <c r="K47" s="72"/>
    </row>
    <row r="48" spans="1:11" ht="15" x14ac:dyDescent="0.25">
      <c r="A48" s="26">
        <v>16</v>
      </c>
      <c r="B48" s="295" t="s">
        <v>507</v>
      </c>
      <c r="C48" s="295"/>
      <c r="D48" s="27"/>
      <c r="E48" s="30">
        <v>211285.04</v>
      </c>
      <c r="F48" s="4"/>
      <c r="I48" s="72"/>
      <c r="K48" s="72"/>
    </row>
    <row r="49" spans="1:11" ht="15" x14ac:dyDescent="0.25">
      <c r="A49" s="26">
        <v>17</v>
      </c>
      <c r="B49" s="297" t="s">
        <v>527</v>
      </c>
      <c r="C49" s="298"/>
      <c r="D49" s="27"/>
      <c r="E49" s="30">
        <v>3369.24</v>
      </c>
      <c r="F49" s="4"/>
      <c r="I49" s="72"/>
      <c r="K49" s="72"/>
    </row>
    <row r="50" spans="1:11" ht="15" x14ac:dyDescent="0.25">
      <c r="A50" s="26">
        <v>18</v>
      </c>
      <c r="B50" s="295" t="s">
        <v>56</v>
      </c>
      <c r="C50" s="295"/>
      <c r="D50" s="27"/>
      <c r="E50" s="28">
        <v>523746.72</v>
      </c>
      <c r="F50" s="4"/>
      <c r="I50" s="72"/>
      <c r="K50" s="72"/>
    </row>
    <row r="51" spans="1:11" ht="15" x14ac:dyDescent="0.25">
      <c r="A51" s="26">
        <v>19</v>
      </c>
      <c r="B51" s="297" t="s">
        <v>4</v>
      </c>
      <c r="C51" s="298"/>
      <c r="D51" s="27"/>
      <c r="E51" s="30">
        <v>447769</v>
      </c>
      <c r="F51" s="4"/>
      <c r="I51" s="72"/>
      <c r="K51" s="72"/>
    </row>
    <row r="52" spans="1:11" ht="15" x14ac:dyDescent="0.25">
      <c r="A52" s="26">
        <v>20</v>
      </c>
      <c r="B52" s="295" t="s">
        <v>575</v>
      </c>
      <c r="C52" s="295"/>
      <c r="D52" s="27"/>
      <c r="E52" s="29">
        <f>'[2]факт 2021'!$AW$13</f>
        <v>165694.052</v>
      </c>
      <c r="F52" s="4"/>
      <c r="I52" s="72"/>
      <c r="K52" s="76"/>
    </row>
    <row r="53" spans="1:11" ht="15" x14ac:dyDescent="0.25">
      <c r="A53" s="26">
        <v>21</v>
      </c>
      <c r="B53" s="296" t="s">
        <v>130</v>
      </c>
      <c r="C53" s="296"/>
      <c r="D53" s="27"/>
      <c r="E53" s="28">
        <f>SUM(E33:E52)</f>
        <v>2796314.9317199998</v>
      </c>
      <c r="F53" s="4"/>
      <c r="I53" s="72"/>
      <c r="K53" s="72"/>
    </row>
    <row r="54" spans="1:11" ht="15" x14ac:dyDescent="0.25">
      <c r="A54" s="26">
        <v>22</v>
      </c>
      <c r="B54" s="296" t="s">
        <v>131</v>
      </c>
      <c r="C54" s="296"/>
      <c r="D54" s="27"/>
      <c r="E54" s="28">
        <f>E19+B21</f>
        <v>2926278.96</v>
      </c>
      <c r="F54" s="4"/>
      <c r="I54" s="77"/>
    </row>
    <row r="55" spans="1:11" ht="15" x14ac:dyDescent="0.25">
      <c r="A55" s="4"/>
      <c r="B55" s="4"/>
      <c r="C55" s="4"/>
      <c r="D55" s="4"/>
      <c r="E55" s="19"/>
      <c r="F55" s="4"/>
    </row>
    <row r="56" spans="1:11" ht="15" x14ac:dyDescent="0.25">
      <c r="A56" s="25" t="s">
        <v>32</v>
      </c>
      <c r="B56" s="11" t="s">
        <v>557</v>
      </c>
      <c r="C56" s="4"/>
      <c r="D56" s="4"/>
      <c r="E56" s="4"/>
      <c r="F56" s="4"/>
    </row>
    <row r="57" spans="1:11" ht="15" x14ac:dyDescent="0.25">
      <c r="A57" s="4"/>
      <c r="B57" s="11" t="s">
        <v>37</v>
      </c>
      <c r="C57" s="4"/>
      <c r="D57" s="4"/>
      <c r="E57" s="4"/>
      <c r="F57" s="4"/>
    </row>
    <row r="58" spans="1:11" ht="15" x14ac:dyDescent="0.25">
      <c r="A58" s="38" t="s">
        <v>27</v>
      </c>
      <c r="B58" s="39" t="s">
        <v>41</v>
      </c>
      <c r="C58" s="65" t="s">
        <v>44</v>
      </c>
      <c r="D58" s="65"/>
      <c r="E58" s="65" t="s">
        <v>45</v>
      </c>
      <c r="F58" s="4"/>
    </row>
    <row r="59" spans="1:11" ht="15" x14ac:dyDescent="0.25">
      <c r="A59" s="78">
        <v>1</v>
      </c>
      <c r="B59" s="65" t="s">
        <v>576</v>
      </c>
      <c r="C59" s="65" t="s">
        <v>536</v>
      </c>
      <c r="D59" s="56"/>
      <c r="E59" s="79">
        <v>70000</v>
      </c>
      <c r="F59" s="4"/>
    </row>
    <row r="60" spans="1:11" ht="15" x14ac:dyDescent="0.25">
      <c r="A60" s="78" t="s">
        <v>13</v>
      </c>
      <c r="B60" s="65" t="s">
        <v>577</v>
      </c>
      <c r="C60" s="65" t="s">
        <v>578</v>
      </c>
      <c r="D60" s="30"/>
      <c r="E60" s="79">
        <v>3500</v>
      </c>
      <c r="F60" s="4"/>
    </row>
    <row r="61" spans="1:11" ht="15" x14ac:dyDescent="0.25">
      <c r="A61" s="79" t="s">
        <v>14</v>
      </c>
      <c r="B61" s="65" t="s">
        <v>579</v>
      </c>
      <c r="C61" s="56" t="s">
        <v>536</v>
      </c>
      <c r="D61" s="56"/>
      <c r="E61" s="79">
        <v>18234</v>
      </c>
      <c r="F61" s="4"/>
    </row>
    <row r="62" spans="1:11" ht="15" x14ac:dyDescent="0.25">
      <c r="A62" s="43" t="s">
        <v>15</v>
      </c>
      <c r="B62" s="67" t="s">
        <v>580</v>
      </c>
      <c r="C62" s="30" t="s">
        <v>536</v>
      </c>
      <c r="D62" s="30"/>
      <c r="E62" s="43">
        <v>7181</v>
      </c>
      <c r="F62" s="4"/>
    </row>
    <row r="63" spans="1:11" ht="15" x14ac:dyDescent="0.25">
      <c r="A63" s="43">
        <v>5</v>
      </c>
      <c r="B63" s="65" t="s">
        <v>581</v>
      </c>
      <c r="C63" s="67" t="s">
        <v>530</v>
      </c>
      <c r="D63" s="30"/>
      <c r="E63" s="43">
        <v>16417</v>
      </c>
      <c r="F63" s="4"/>
    </row>
    <row r="64" spans="1:11" ht="15" x14ac:dyDescent="0.25">
      <c r="A64" s="43">
        <v>6</v>
      </c>
      <c r="B64" s="65" t="s">
        <v>582</v>
      </c>
      <c r="C64" s="67" t="s">
        <v>538</v>
      </c>
      <c r="D64" s="30"/>
      <c r="E64" s="43">
        <v>32545</v>
      </c>
      <c r="F64" s="4"/>
    </row>
    <row r="65" spans="1:6" ht="15" x14ac:dyDescent="0.25">
      <c r="A65" s="43">
        <v>7</v>
      </c>
      <c r="B65" s="67" t="s">
        <v>583</v>
      </c>
      <c r="C65" s="67" t="s">
        <v>538</v>
      </c>
      <c r="D65" s="30"/>
      <c r="E65" s="43">
        <v>22267</v>
      </c>
      <c r="F65" s="4"/>
    </row>
    <row r="66" spans="1:6" ht="15" x14ac:dyDescent="0.25">
      <c r="A66" s="4"/>
      <c r="B66" s="4"/>
      <c r="C66" s="4"/>
      <c r="D66" s="4"/>
      <c r="E66" s="4"/>
      <c r="F66" s="4"/>
    </row>
    <row r="67" spans="1:6" ht="15" x14ac:dyDescent="0.25">
      <c r="A67" s="25" t="s">
        <v>33</v>
      </c>
      <c r="B67" s="25" t="s">
        <v>46</v>
      </c>
      <c r="C67" s="25"/>
      <c r="D67" s="25"/>
      <c r="E67" s="25"/>
      <c r="F67" s="25"/>
    </row>
    <row r="68" spans="1:6" ht="15" x14ac:dyDescent="0.25">
      <c r="A68" s="4"/>
      <c r="B68" s="25" t="s">
        <v>47</v>
      </c>
      <c r="C68" s="25"/>
      <c r="D68" s="25"/>
      <c r="E68" s="25"/>
      <c r="F68" s="25"/>
    </row>
    <row r="69" spans="1:6" ht="15" x14ac:dyDescent="0.25">
      <c r="A69" s="4"/>
      <c r="B69" s="25" t="s">
        <v>48</v>
      </c>
      <c r="C69" s="25"/>
      <c r="D69" s="25"/>
      <c r="E69" s="25"/>
      <c r="F69" s="25"/>
    </row>
    <row r="70" spans="1:6" ht="15" x14ac:dyDescent="0.25">
      <c r="A70" s="4"/>
      <c r="B70" s="70" t="s">
        <v>57</v>
      </c>
      <c r="C70" s="70"/>
      <c r="D70" s="70"/>
      <c r="E70" s="70"/>
      <c r="F70" s="70"/>
    </row>
    <row r="71" spans="1:6" ht="15" x14ac:dyDescent="0.25">
      <c r="A71" s="4"/>
      <c r="B71" s="70" t="s">
        <v>50</v>
      </c>
      <c r="C71" s="70"/>
      <c r="D71" s="70"/>
      <c r="E71" s="70"/>
      <c r="F71" s="70"/>
    </row>
    <row r="72" spans="1:6" ht="15" x14ac:dyDescent="0.25">
      <c r="A72" s="4"/>
      <c r="B72" s="70" t="s">
        <v>51</v>
      </c>
      <c r="C72" s="70"/>
      <c r="D72" s="70"/>
      <c r="E72" s="70"/>
      <c r="F72" s="70"/>
    </row>
    <row r="73" spans="1:6" ht="15" x14ac:dyDescent="0.25">
      <c r="A73" s="4"/>
      <c r="B73" s="4"/>
      <c r="C73" s="4"/>
      <c r="D73" s="4"/>
      <c r="E73" s="4"/>
      <c r="F73" s="4"/>
    </row>
    <row r="74" spans="1:6" ht="15" x14ac:dyDescent="0.25">
      <c r="A74" s="4"/>
      <c r="B74" s="4"/>
      <c r="C74" s="4"/>
      <c r="D74" s="4"/>
      <c r="E74" s="4"/>
      <c r="F74" s="4"/>
    </row>
    <row r="75" spans="1:6" ht="15" x14ac:dyDescent="0.25">
      <c r="A75" s="4"/>
      <c r="B75" s="4"/>
      <c r="C75" s="4"/>
      <c r="D75" s="4"/>
      <c r="E75" s="4"/>
      <c r="F75" s="4"/>
    </row>
    <row r="76" spans="1:6" ht="15" x14ac:dyDescent="0.25">
      <c r="A76" s="4"/>
      <c r="B76" s="70" t="s">
        <v>556</v>
      </c>
      <c r="C76" s="4"/>
      <c r="D76" s="4"/>
      <c r="E76" s="4"/>
      <c r="F76" s="4"/>
    </row>
    <row r="77" spans="1:6" ht="15" x14ac:dyDescent="0.25">
      <c r="A77" s="4"/>
      <c r="B77" s="4"/>
      <c r="C77" s="4"/>
      <c r="D77" s="4"/>
      <c r="E77" s="4"/>
      <c r="F77" s="4"/>
    </row>
    <row r="78" spans="1:6" ht="15" x14ac:dyDescent="0.25">
      <c r="A78" s="4"/>
      <c r="B78" s="4"/>
      <c r="C78" s="4"/>
      <c r="D78" s="4"/>
      <c r="E78" s="4"/>
      <c r="F78" s="4"/>
    </row>
    <row r="79" spans="1:6" ht="15" x14ac:dyDescent="0.25">
      <c r="A79" s="4"/>
      <c r="B79" s="4"/>
      <c r="C79" s="4"/>
      <c r="D79" s="4"/>
      <c r="E79" s="4"/>
      <c r="F79" s="4"/>
    </row>
    <row r="80" spans="1:6" ht="15" x14ac:dyDescent="0.25">
      <c r="A80" s="4"/>
      <c r="B80" s="4"/>
      <c r="C80" s="4"/>
      <c r="D80" s="4"/>
      <c r="E80" s="4"/>
      <c r="F80" s="4"/>
    </row>
    <row r="81" spans="1:6" ht="15" x14ac:dyDescent="0.25">
      <c r="A81" s="4"/>
      <c r="B81" s="4"/>
      <c r="C81" s="4"/>
      <c r="D81" s="4"/>
      <c r="E81" s="4"/>
      <c r="F81" s="4"/>
    </row>
    <row r="82" spans="1:6" ht="15" x14ac:dyDescent="0.25">
      <c r="A82" s="4"/>
      <c r="B82" s="4"/>
      <c r="C82" s="4"/>
      <c r="D82" s="4"/>
      <c r="E82" s="4"/>
      <c r="F82" s="4"/>
    </row>
    <row r="83" spans="1:6" ht="15" x14ac:dyDescent="0.25">
      <c r="A83" s="4"/>
      <c r="B83" s="4"/>
      <c r="C83" s="4"/>
      <c r="D83" s="4"/>
      <c r="E83" s="4"/>
      <c r="F83" s="4"/>
    </row>
    <row r="84" spans="1:6" ht="15" x14ac:dyDescent="0.25">
      <c r="A84" s="4"/>
      <c r="B84" s="4"/>
      <c r="C84" s="4"/>
      <c r="D84" s="4"/>
      <c r="E84" s="4"/>
      <c r="F84" s="4"/>
    </row>
    <row r="85" spans="1:6" ht="15" x14ac:dyDescent="0.25">
      <c r="A85" s="4"/>
      <c r="B85" s="4"/>
      <c r="C85" s="4"/>
      <c r="D85" s="4"/>
      <c r="E85" s="4"/>
      <c r="F85" s="4"/>
    </row>
    <row r="86" spans="1:6" ht="15" x14ac:dyDescent="0.25">
      <c r="A86" s="4"/>
      <c r="B86" s="4"/>
      <c r="C86" s="4"/>
      <c r="D86" s="4"/>
      <c r="E86" s="4"/>
      <c r="F86" s="4"/>
    </row>
    <row r="87" spans="1:6" ht="15" x14ac:dyDescent="0.25">
      <c r="A87" s="4"/>
      <c r="B87" s="4"/>
      <c r="C87" s="4"/>
      <c r="D87" s="4"/>
      <c r="E87" s="4"/>
      <c r="F87" s="4"/>
    </row>
    <row r="88" spans="1:6" ht="15" x14ac:dyDescent="0.25">
      <c r="A88" s="4"/>
      <c r="B88" s="4"/>
      <c r="C88" s="4"/>
      <c r="D88" s="4"/>
      <c r="E88" s="4"/>
      <c r="F88" s="4"/>
    </row>
    <row r="89" spans="1:6" ht="15" x14ac:dyDescent="0.25">
      <c r="A89" s="4"/>
      <c r="B89" s="4"/>
      <c r="C89" s="4"/>
      <c r="D89" s="4"/>
      <c r="E89" s="4"/>
      <c r="F89" s="4"/>
    </row>
    <row r="90" spans="1:6" ht="15" x14ac:dyDescent="0.25">
      <c r="A90" s="4"/>
      <c r="B90" s="4"/>
      <c r="C90" s="4"/>
      <c r="D90" s="4"/>
      <c r="E90" s="4"/>
      <c r="F90" s="4"/>
    </row>
    <row r="91" spans="1:6" ht="15" x14ac:dyDescent="0.25">
      <c r="A91" s="4"/>
      <c r="B91" s="4"/>
      <c r="C91" s="4"/>
      <c r="D91" s="4"/>
      <c r="E91" s="4"/>
      <c r="F91" s="4"/>
    </row>
    <row r="92" spans="1:6" ht="15" x14ac:dyDescent="0.25">
      <c r="A92" s="4"/>
      <c r="B92" s="4"/>
      <c r="C92" s="4"/>
      <c r="D92" s="4"/>
      <c r="E92" s="4"/>
      <c r="F92" s="4"/>
    </row>
    <row r="93" spans="1:6" ht="15" x14ac:dyDescent="0.25">
      <c r="A93" s="4"/>
      <c r="B93" s="4"/>
      <c r="C93" s="4"/>
      <c r="D93" s="4"/>
      <c r="E93" s="4"/>
      <c r="F93" s="4"/>
    </row>
    <row r="94" spans="1:6" ht="15" x14ac:dyDescent="0.25">
      <c r="A94" s="4"/>
      <c r="B94" s="4"/>
      <c r="C94" s="4"/>
      <c r="D94" s="4"/>
      <c r="E94" s="4"/>
      <c r="F94" s="4"/>
    </row>
    <row r="95" spans="1:6" ht="15" x14ac:dyDescent="0.25">
      <c r="A95" s="4"/>
      <c r="B95" s="4"/>
      <c r="C95" s="4"/>
      <c r="D95" s="4"/>
      <c r="E95" s="4"/>
      <c r="F95" s="4"/>
    </row>
    <row r="96" spans="1:6" ht="15" x14ac:dyDescent="0.25">
      <c r="A96" s="4"/>
      <c r="B96" s="4"/>
      <c r="C96" s="4"/>
      <c r="D96" s="4"/>
      <c r="E96" s="4"/>
      <c r="F96" s="4"/>
    </row>
    <row r="97" spans="1:6" ht="15" x14ac:dyDescent="0.25">
      <c r="A97" s="4"/>
      <c r="B97" s="4"/>
      <c r="C97" s="4"/>
      <c r="D97" s="4"/>
      <c r="E97" s="4"/>
      <c r="F97" s="4"/>
    </row>
    <row r="98" spans="1:6" ht="15" x14ac:dyDescent="0.25">
      <c r="A98" s="4"/>
      <c r="B98" s="4"/>
      <c r="C98" s="4"/>
      <c r="D98" s="4"/>
      <c r="E98" s="4"/>
      <c r="F98" s="4"/>
    </row>
    <row r="99" spans="1:6" ht="15" x14ac:dyDescent="0.25">
      <c r="A99" s="4"/>
      <c r="B99" s="4"/>
      <c r="C99" s="4"/>
      <c r="D99" s="4"/>
      <c r="E99" s="4"/>
      <c r="F99" s="4"/>
    </row>
    <row r="100" spans="1:6" ht="15" x14ac:dyDescent="0.25">
      <c r="A100" s="4"/>
      <c r="B100" s="4"/>
      <c r="C100" s="4"/>
      <c r="D100" s="4"/>
      <c r="E100" s="4"/>
      <c r="F100" s="4"/>
    </row>
    <row r="101" spans="1:6" ht="15" x14ac:dyDescent="0.25">
      <c r="A101" s="4"/>
      <c r="B101" s="4"/>
      <c r="C101" s="4"/>
      <c r="D101" s="4"/>
      <c r="E101" s="4"/>
      <c r="F101" s="4"/>
    </row>
    <row r="102" spans="1:6" ht="15" x14ac:dyDescent="0.25">
      <c r="A102" s="4"/>
      <c r="B102" s="4"/>
      <c r="C102" s="4"/>
      <c r="D102" s="4"/>
      <c r="E102" s="4"/>
      <c r="F102" s="4"/>
    </row>
    <row r="103" spans="1:6" ht="15" x14ac:dyDescent="0.25">
      <c r="A103" s="4"/>
      <c r="B103" s="4"/>
      <c r="C103" s="4"/>
      <c r="D103" s="4"/>
      <c r="E103" s="4"/>
      <c r="F103" s="4"/>
    </row>
    <row r="104" spans="1:6" ht="15" x14ac:dyDescent="0.25">
      <c r="A104" s="4"/>
      <c r="B104" s="4"/>
      <c r="C104" s="4"/>
      <c r="D104" s="4"/>
      <c r="E104" s="4"/>
      <c r="F104" s="4"/>
    </row>
    <row r="105" spans="1:6" ht="15" x14ac:dyDescent="0.25">
      <c r="A105" s="4"/>
      <c r="B105" s="4"/>
      <c r="C105" s="4"/>
      <c r="D105" s="4"/>
      <c r="E105" s="4"/>
      <c r="F105" s="4"/>
    </row>
    <row r="106" spans="1:6" ht="15" x14ac:dyDescent="0.25">
      <c r="A106" s="4"/>
      <c r="B106" s="4"/>
      <c r="C106" s="4"/>
      <c r="D106" s="4"/>
      <c r="E106" s="4"/>
      <c r="F106" s="4"/>
    </row>
    <row r="107" spans="1:6" ht="15" x14ac:dyDescent="0.25">
      <c r="A107" s="4"/>
      <c r="B107" s="4"/>
      <c r="C107" s="4"/>
      <c r="D107" s="4"/>
      <c r="E107" s="4"/>
      <c r="F107" s="4"/>
    </row>
    <row r="108" spans="1:6" ht="15" x14ac:dyDescent="0.25">
      <c r="A108" s="4"/>
      <c r="B108" s="4"/>
      <c r="C108" s="4"/>
      <c r="D108" s="4"/>
      <c r="E108" s="4"/>
      <c r="F108" s="4"/>
    </row>
    <row r="109" spans="1:6" ht="15" x14ac:dyDescent="0.25">
      <c r="A109" s="4"/>
      <c r="B109" s="4"/>
      <c r="C109" s="4"/>
      <c r="D109" s="4"/>
      <c r="E109" s="4"/>
      <c r="F109" s="4"/>
    </row>
    <row r="110" spans="1:6" ht="15" x14ac:dyDescent="0.25">
      <c r="A110" s="4"/>
      <c r="B110" s="4"/>
      <c r="C110" s="4"/>
      <c r="D110" s="4"/>
      <c r="E110" s="4"/>
      <c r="F110" s="4"/>
    </row>
    <row r="111" spans="1:6" ht="15" x14ac:dyDescent="0.25">
      <c r="A111" s="4"/>
      <c r="B111" s="4"/>
      <c r="C111" s="4"/>
      <c r="D111" s="4"/>
      <c r="E111" s="4"/>
      <c r="F111" s="4"/>
    </row>
    <row r="112" spans="1:6" ht="15" x14ac:dyDescent="0.25">
      <c r="A112" s="4"/>
      <c r="B112" s="4"/>
      <c r="C112" s="4"/>
      <c r="D112" s="4"/>
      <c r="E112" s="4"/>
      <c r="F112" s="4"/>
    </row>
    <row r="113" spans="1:6" ht="15" x14ac:dyDescent="0.25">
      <c r="A113" s="4"/>
      <c r="B113" s="4"/>
      <c r="C113" s="4"/>
      <c r="D113" s="4"/>
      <c r="E113" s="4"/>
      <c r="F113" s="4"/>
    </row>
    <row r="114" spans="1:6" ht="15" x14ac:dyDescent="0.25">
      <c r="A114" s="4"/>
      <c r="B114" s="4"/>
      <c r="C114" s="4"/>
      <c r="D114" s="4"/>
      <c r="E114" s="4"/>
      <c r="F114" s="4"/>
    </row>
    <row r="115" spans="1:6" ht="15" x14ac:dyDescent="0.25">
      <c r="A115" s="4"/>
      <c r="B115" s="4"/>
      <c r="C115" s="4"/>
      <c r="D115" s="4"/>
      <c r="E115" s="4"/>
      <c r="F115" s="4"/>
    </row>
    <row r="116" spans="1:6" ht="15" x14ac:dyDescent="0.25">
      <c r="A116" s="4"/>
      <c r="B116" s="4"/>
      <c r="C116" s="4"/>
      <c r="D116" s="4"/>
      <c r="E116" s="4"/>
      <c r="F116" s="4"/>
    </row>
    <row r="117" spans="1:6" ht="15" x14ac:dyDescent="0.25">
      <c r="A117" s="4"/>
      <c r="B117" s="4"/>
      <c r="C117" s="4"/>
      <c r="D117" s="4"/>
      <c r="E117" s="4"/>
      <c r="F117" s="4"/>
    </row>
    <row r="118" spans="1:6" ht="15" x14ac:dyDescent="0.25">
      <c r="A118" s="4"/>
      <c r="B118" s="4"/>
      <c r="C118" s="4"/>
      <c r="D118" s="4"/>
      <c r="E118" s="4"/>
      <c r="F118" s="4"/>
    </row>
    <row r="119" spans="1:6" ht="15" x14ac:dyDescent="0.25">
      <c r="A119" s="4"/>
      <c r="B119" s="4"/>
      <c r="C119" s="4"/>
      <c r="D119" s="4"/>
      <c r="E119" s="4"/>
      <c r="F119" s="4"/>
    </row>
    <row r="120" spans="1:6" ht="15" x14ac:dyDescent="0.25">
      <c r="A120" s="4"/>
      <c r="B120" s="4"/>
      <c r="C120" s="4"/>
      <c r="D120" s="4"/>
      <c r="E120" s="4"/>
      <c r="F120" s="4"/>
    </row>
    <row r="121" spans="1:6" ht="15" x14ac:dyDescent="0.25">
      <c r="A121" s="4"/>
      <c r="B121" s="4"/>
      <c r="C121" s="4"/>
      <c r="D121" s="4"/>
      <c r="E121" s="4"/>
      <c r="F121" s="4"/>
    </row>
    <row r="122" spans="1:6" ht="15" x14ac:dyDescent="0.25">
      <c r="A122" s="4"/>
      <c r="B122" s="4"/>
      <c r="C122" s="4"/>
      <c r="D122" s="4"/>
      <c r="E122" s="4"/>
      <c r="F122" s="4"/>
    </row>
    <row r="123" spans="1:6" ht="15" x14ac:dyDescent="0.25">
      <c r="A123" s="4"/>
      <c r="B123" s="4"/>
      <c r="C123" s="4"/>
      <c r="D123" s="4"/>
      <c r="E123" s="4"/>
      <c r="F123" s="4"/>
    </row>
    <row r="124" spans="1:6" ht="15" x14ac:dyDescent="0.25">
      <c r="A124" s="4"/>
      <c r="B124" s="4"/>
      <c r="C124" s="4"/>
      <c r="D124" s="4"/>
      <c r="E124" s="4"/>
      <c r="F124" s="4"/>
    </row>
    <row r="125" spans="1:6" ht="15" x14ac:dyDescent="0.25">
      <c r="A125" s="4"/>
      <c r="B125" s="4"/>
      <c r="C125" s="4"/>
      <c r="D125" s="4"/>
      <c r="E125" s="4"/>
      <c r="F125" s="4"/>
    </row>
    <row r="126" spans="1:6" ht="15" x14ac:dyDescent="0.25">
      <c r="A126" s="4"/>
      <c r="B126" s="4"/>
      <c r="C126" s="4"/>
      <c r="D126" s="4"/>
      <c r="E126" s="4"/>
      <c r="F126" s="4"/>
    </row>
    <row r="127" spans="1:6" ht="15" x14ac:dyDescent="0.25">
      <c r="A127" s="4"/>
      <c r="B127" s="4"/>
      <c r="C127" s="4"/>
      <c r="D127" s="4"/>
      <c r="E127" s="4"/>
      <c r="F127" s="4"/>
    </row>
    <row r="128" spans="1:6" ht="15" x14ac:dyDescent="0.25">
      <c r="A128" s="4"/>
      <c r="B128" s="4"/>
      <c r="C128" s="4"/>
      <c r="D128" s="4"/>
      <c r="E128" s="4"/>
      <c r="F128" s="4"/>
    </row>
    <row r="129" spans="1:6" ht="15" x14ac:dyDescent="0.25">
      <c r="A129" s="4"/>
      <c r="B129" s="4"/>
      <c r="C129" s="4"/>
      <c r="D129" s="4"/>
      <c r="E129" s="4"/>
      <c r="F129" s="4"/>
    </row>
    <row r="130" spans="1:6" ht="15" x14ac:dyDescent="0.25">
      <c r="A130" s="4"/>
      <c r="B130" s="4"/>
      <c r="C130" s="4"/>
      <c r="D130" s="4"/>
      <c r="E130" s="4"/>
      <c r="F130" s="4"/>
    </row>
    <row r="131" spans="1:6" ht="15" x14ac:dyDescent="0.25">
      <c r="A131" s="4"/>
      <c r="B131" s="4"/>
      <c r="C131" s="4"/>
      <c r="D131" s="4"/>
      <c r="E131" s="4"/>
      <c r="F131" s="4"/>
    </row>
    <row r="132" spans="1:6" ht="15" x14ac:dyDescent="0.25">
      <c r="A132" s="4"/>
      <c r="B132" s="4"/>
      <c r="C132" s="4"/>
      <c r="D132" s="4"/>
      <c r="E132" s="4"/>
      <c r="F132" s="4"/>
    </row>
    <row r="133" spans="1:6" ht="15" x14ac:dyDescent="0.25">
      <c r="A133" s="4"/>
      <c r="B133" s="4"/>
      <c r="C133" s="4"/>
      <c r="D133" s="4"/>
      <c r="E133" s="4"/>
      <c r="F133" s="4"/>
    </row>
    <row r="134" spans="1:6" ht="15" x14ac:dyDescent="0.25">
      <c r="A134" s="4"/>
      <c r="B134" s="4"/>
      <c r="C134" s="4"/>
      <c r="D134" s="4"/>
      <c r="E134" s="4"/>
      <c r="F134" s="4"/>
    </row>
    <row r="135" spans="1:6" ht="15" x14ac:dyDescent="0.25">
      <c r="A135" s="4"/>
      <c r="B135" s="4"/>
      <c r="C135" s="4"/>
      <c r="D135" s="4"/>
      <c r="E135" s="4"/>
      <c r="F135" s="4"/>
    </row>
    <row r="136" spans="1:6" ht="15" x14ac:dyDescent="0.25">
      <c r="A136" s="4"/>
      <c r="B136" s="4"/>
      <c r="C136" s="4"/>
      <c r="D136" s="4"/>
      <c r="E136" s="4"/>
      <c r="F136" s="4"/>
    </row>
    <row r="137" spans="1:6" ht="15" x14ac:dyDescent="0.25">
      <c r="A137" s="4"/>
      <c r="B137" s="4"/>
      <c r="C137" s="4"/>
      <c r="D137" s="4"/>
      <c r="E137" s="4"/>
      <c r="F137" s="4"/>
    </row>
    <row r="138" spans="1:6" ht="15" x14ac:dyDescent="0.25">
      <c r="A138" s="4"/>
      <c r="B138" s="4"/>
      <c r="C138" s="4"/>
      <c r="D138" s="4"/>
      <c r="E138" s="4"/>
      <c r="F138" s="4"/>
    </row>
    <row r="139" spans="1:6" ht="15" x14ac:dyDescent="0.25">
      <c r="A139" s="4"/>
      <c r="B139" s="4"/>
      <c r="C139" s="4"/>
      <c r="D139" s="4"/>
      <c r="E139" s="4"/>
      <c r="F139" s="4"/>
    </row>
    <row r="140" spans="1:6" ht="15" x14ac:dyDescent="0.25">
      <c r="A140" s="4"/>
      <c r="B140" s="4"/>
      <c r="C140" s="4"/>
      <c r="D140" s="4"/>
      <c r="E140" s="4"/>
      <c r="F140" s="4"/>
    </row>
    <row r="141" spans="1:6" ht="15" x14ac:dyDescent="0.25">
      <c r="A141" s="4"/>
      <c r="B141" s="4"/>
      <c r="C141" s="4"/>
      <c r="D141" s="4"/>
      <c r="E141" s="4"/>
      <c r="F141" s="4"/>
    </row>
    <row r="142" spans="1:6" ht="15" x14ac:dyDescent="0.25">
      <c r="A142" s="4"/>
      <c r="B142" s="4"/>
      <c r="C142" s="4"/>
      <c r="D142" s="4"/>
      <c r="E142" s="4"/>
      <c r="F142" s="4"/>
    </row>
    <row r="143" spans="1:6" ht="15" x14ac:dyDescent="0.25">
      <c r="A143" s="4"/>
      <c r="B143" s="4"/>
      <c r="C143" s="4"/>
      <c r="D143" s="4"/>
      <c r="E143" s="4"/>
      <c r="F143" s="4"/>
    </row>
    <row r="144" spans="1:6" ht="15" x14ac:dyDescent="0.25">
      <c r="A144" s="4"/>
      <c r="B144" s="4"/>
      <c r="C144" s="4"/>
      <c r="D144" s="4"/>
      <c r="E144" s="4"/>
      <c r="F144" s="4"/>
    </row>
  </sheetData>
  <mergeCells count="26">
    <mergeCell ref="B53:C53"/>
    <mergeCell ref="B54:C54"/>
    <mergeCell ref="B47:C47"/>
    <mergeCell ref="B48:C48"/>
    <mergeCell ref="B49:C49"/>
    <mergeCell ref="B50:C50"/>
    <mergeCell ref="B51:C51"/>
    <mergeCell ref="B52:C52"/>
    <mergeCell ref="B46:C46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2:C32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8BA62-D48A-4CA1-B284-FE5243C86EC6}">
  <sheetPr>
    <tabColor rgb="FFFF0000"/>
  </sheetPr>
  <dimension ref="A1:L77"/>
  <sheetViews>
    <sheetView workbookViewId="0">
      <selection activeCell="J36" sqref="J36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2.5703125" style="168" customWidth="1"/>
    <col min="6" max="6" width="10" style="168" customWidth="1"/>
    <col min="7" max="9" width="9.140625" style="168"/>
    <col min="10" max="10" width="9.5703125" style="168" bestFit="1" customWidth="1"/>
    <col min="11" max="11" width="9.140625" style="168"/>
    <col min="12" max="12" width="11.28515625" style="168" customWidth="1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168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107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109246.35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795669.19</v>
      </c>
    </row>
    <row r="18" spans="1:6" x14ac:dyDescent="0.25">
      <c r="A18" s="176"/>
      <c r="B18" s="179" t="s">
        <v>19</v>
      </c>
      <c r="C18" s="180"/>
      <c r="D18" s="181"/>
      <c r="E18" s="182">
        <v>822212.35</v>
      </c>
    </row>
    <row r="19" spans="1:6" x14ac:dyDescent="0.25">
      <c r="A19" s="176"/>
      <c r="B19" s="179" t="s">
        <v>20</v>
      </c>
      <c r="C19" s="180"/>
      <c r="D19" s="181"/>
      <c r="E19" s="183">
        <v>822212.35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17103.240000000002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435</v>
      </c>
      <c r="C23" s="186"/>
      <c r="D23" s="187"/>
      <c r="E23" s="188">
        <v>22307.919999999998</v>
      </c>
    </row>
    <row r="24" spans="1:6" x14ac:dyDescent="0.25">
      <c r="A24" s="176" t="s">
        <v>24</v>
      </c>
      <c r="B24" s="173" t="s">
        <v>38</v>
      </c>
      <c r="C24" s="173"/>
      <c r="D24" s="173"/>
      <c r="E24" s="166"/>
      <c r="F24" s="189"/>
    </row>
    <row r="25" spans="1:6" x14ac:dyDescent="0.25">
      <c r="A25" s="176"/>
      <c r="B25" s="173" t="s">
        <v>40</v>
      </c>
      <c r="C25" s="173"/>
      <c r="D25" s="173"/>
      <c r="E25" s="166"/>
      <c r="F25" s="189"/>
    </row>
    <row r="26" spans="1:6" x14ac:dyDescent="0.25">
      <c r="A26" s="176"/>
      <c r="B26" s="173" t="s">
        <v>39</v>
      </c>
      <c r="C26" s="173"/>
      <c r="D26" s="173"/>
      <c r="E26" s="165"/>
    </row>
    <row r="27" spans="1:6" x14ac:dyDescent="0.25">
      <c r="A27" s="176"/>
      <c r="B27" s="178" t="s">
        <v>25</v>
      </c>
      <c r="C27" s="173"/>
      <c r="D27" s="173"/>
      <c r="E27" s="165"/>
    </row>
    <row r="28" spans="1:6" x14ac:dyDescent="0.25">
      <c r="A28" s="176"/>
      <c r="B28" s="178" t="s">
        <v>26</v>
      </c>
      <c r="C28" s="173"/>
      <c r="D28" s="173"/>
      <c r="E28" s="165"/>
    </row>
    <row r="29" spans="1:6" x14ac:dyDescent="0.25">
      <c r="A29" s="176"/>
      <c r="B29" s="178"/>
      <c r="C29" s="173"/>
      <c r="D29" s="173"/>
      <c r="E29" s="165"/>
    </row>
    <row r="30" spans="1:6" x14ac:dyDescent="0.25">
      <c r="A30" s="190" t="s">
        <v>27</v>
      </c>
      <c r="B30" s="326" t="s">
        <v>28</v>
      </c>
      <c r="C30" s="327"/>
      <c r="D30" s="191"/>
      <c r="E30" s="191" t="s">
        <v>29</v>
      </c>
    </row>
    <row r="31" spans="1:6" x14ac:dyDescent="0.25">
      <c r="A31" s="190">
        <v>1</v>
      </c>
      <c r="B31" s="192" t="s">
        <v>30</v>
      </c>
      <c r="C31" s="193"/>
      <c r="D31" s="191"/>
      <c r="E31" s="194">
        <v>75328.199999999983</v>
      </c>
    </row>
    <row r="32" spans="1:6" x14ac:dyDescent="0.25">
      <c r="A32" s="190">
        <v>2</v>
      </c>
      <c r="B32" s="321" t="s">
        <v>498</v>
      </c>
      <c r="C32" s="321"/>
      <c r="D32" s="191"/>
      <c r="E32" s="159">
        <v>6026.2560000000012</v>
      </c>
    </row>
    <row r="33" spans="1:12" x14ac:dyDescent="0.25">
      <c r="A33" s="190">
        <v>3</v>
      </c>
      <c r="B33" s="320" t="s">
        <v>499</v>
      </c>
      <c r="C33" s="320"/>
      <c r="D33" s="191"/>
      <c r="E33" s="194">
        <v>24105.024000000001</v>
      </c>
    </row>
    <row r="34" spans="1:12" x14ac:dyDescent="0.25">
      <c r="A34" s="190">
        <v>4</v>
      </c>
      <c r="B34" s="195" t="s">
        <v>500</v>
      </c>
      <c r="C34" s="195"/>
      <c r="D34" s="191"/>
      <c r="E34" s="194">
        <v>4218.3792000000003</v>
      </c>
    </row>
    <row r="35" spans="1:12" x14ac:dyDescent="0.25">
      <c r="A35" s="190">
        <v>5</v>
      </c>
      <c r="B35" s="320" t="s">
        <v>2</v>
      </c>
      <c r="C35" s="320"/>
      <c r="D35" s="191"/>
      <c r="E35" s="159">
        <v>1588.51</v>
      </c>
      <c r="J35" s="160"/>
      <c r="L35" s="196"/>
    </row>
    <row r="36" spans="1:12" x14ac:dyDescent="0.25">
      <c r="A36" s="190">
        <v>6</v>
      </c>
      <c r="B36" s="320" t="s">
        <v>3</v>
      </c>
      <c r="C36" s="320"/>
      <c r="D36" s="191"/>
      <c r="E36" s="159">
        <v>3300</v>
      </c>
      <c r="J36" s="160"/>
      <c r="L36" s="196"/>
    </row>
    <row r="37" spans="1:12" x14ac:dyDescent="0.25">
      <c r="A37" s="190">
        <v>7</v>
      </c>
      <c r="B37" s="321" t="s">
        <v>31</v>
      </c>
      <c r="C37" s="321"/>
      <c r="D37" s="191"/>
      <c r="E37" s="159">
        <v>19585.331999999999</v>
      </c>
    </row>
    <row r="38" spans="1:12" x14ac:dyDescent="0.25">
      <c r="A38" s="190">
        <v>8</v>
      </c>
      <c r="B38" s="320" t="s">
        <v>501</v>
      </c>
      <c r="C38" s="320"/>
      <c r="D38" s="191"/>
      <c r="E38" s="194">
        <v>524.45000000000005</v>
      </c>
      <c r="J38" s="196"/>
      <c r="L38" s="196"/>
    </row>
    <row r="39" spans="1:12" x14ac:dyDescent="0.25">
      <c r="A39" s="190">
        <v>9</v>
      </c>
      <c r="B39" s="320" t="s">
        <v>502</v>
      </c>
      <c r="C39" s="320"/>
      <c r="D39" s="191"/>
      <c r="E39" s="194">
        <f>'[2]факт 2021'!$AB$51</f>
        <v>2025.462088</v>
      </c>
      <c r="J39" s="196"/>
      <c r="L39" s="196"/>
    </row>
    <row r="40" spans="1:12" x14ac:dyDescent="0.25">
      <c r="A40" s="190">
        <v>10</v>
      </c>
      <c r="B40" s="321" t="s">
        <v>824</v>
      </c>
      <c r="C40" s="321"/>
      <c r="D40" s="191"/>
      <c r="E40" s="194">
        <v>23255.06</v>
      </c>
      <c r="L40" s="196"/>
    </row>
    <row r="41" spans="1:12" x14ac:dyDescent="0.25">
      <c r="A41" s="190">
        <v>11</v>
      </c>
      <c r="B41" s="320" t="s">
        <v>504</v>
      </c>
      <c r="C41" s="320"/>
      <c r="D41" s="191"/>
      <c r="E41" s="194">
        <v>78341.327999999994</v>
      </c>
    </row>
    <row r="42" spans="1:12" x14ac:dyDescent="0.25">
      <c r="A42" s="190">
        <v>12</v>
      </c>
      <c r="B42" s="320" t="s">
        <v>505</v>
      </c>
      <c r="C42" s="320"/>
      <c r="D42" s="191"/>
      <c r="E42" s="194">
        <v>80832.02</v>
      </c>
      <c r="L42" s="196"/>
    </row>
    <row r="43" spans="1:12" x14ac:dyDescent="0.25">
      <c r="A43" s="190">
        <v>13</v>
      </c>
      <c r="B43" s="320" t="s">
        <v>506</v>
      </c>
      <c r="C43" s="320"/>
      <c r="D43" s="191"/>
      <c r="E43" s="194">
        <f>[4]мус!$AN$55</f>
        <v>79110.449442496174</v>
      </c>
      <c r="L43" s="196"/>
    </row>
    <row r="44" spans="1:12" x14ac:dyDescent="0.25">
      <c r="A44" s="190">
        <v>14</v>
      </c>
      <c r="B44" s="320" t="s">
        <v>512</v>
      </c>
      <c r="C44" s="320"/>
      <c r="D44" s="191"/>
      <c r="E44" s="194">
        <v>3615.7535999999996</v>
      </c>
    </row>
    <row r="45" spans="1:12" x14ac:dyDescent="0.25">
      <c r="A45" s="190">
        <v>15</v>
      </c>
      <c r="B45" s="320" t="s">
        <v>507</v>
      </c>
      <c r="C45" s="320"/>
      <c r="D45" s="191"/>
      <c r="E45" s="194">
        <v>38468.85</v>
      </c>
      <c r="L45" s="196"/>
    </row>
    <row r="46" spans="1:12" x14ac:dyDescent="0.25">
      <c r="A46" s="190">
        <v>16</v>
      </c>
      <c r="B46" s="320" t="s">
        <v>56</v>
      </c>
      <c r="C46" s="320"/>
      <c r="D46" s="191"/>
      <c r="E46" s="194">
        <v>149759.35</v>
      </c>
      <c r="L46" s="196"/>
    </row>
    <row r="47" spans="1:12" x14ac:dyDescent="0.25">
      <c r="A47" s="190">
        <v>17</v>
      </c>
      <c r="B47" s="322" t="s">
        <v>4</v>
      </c>
      <c r="C47" s="323"/>
      <c r="D47" s="191"/>
      <c r="E47" s="194">
        <v>134084.19</v>
      </c>
    </row>
    <row r="48" spans="1:12" x14ac:dyDescent="0.25">
      <c r="A48" s="190">
        <v>18</v>
      </c>
      <c r="B48" s="320" t="s">
        <v>721</v>
      </c>
      <c r="C48" s="320"/>
      <c r="D48" s="191"/>
      <c r="E48" s="194">
        <f>'[2]факт 2021'!$AW$51</f>
        <v>47244.840799999998</v>
      </c>
      <c r="L48" s="196"/>
    </row>
    <row r="49" spans="1:10" x14ac:dyDescent="0.25">
      <c r="A49" s="190">
        <v>19</v>
      </c>
      <c r="B49" s="319" t="s">
        <v>130</v>
      </c>
      <c r="C49" s="319"/>
      <c r="D49" s="191"/>
      <c r="E49" s="197">
        <f>SUM(E31:E48)</f>
        <v>771413.45513049618</v>
      </c>
      <c r="J49" s="196"/>
    </row>
    <row r="50" spans="1:10" x14ac:dyDescent="0.25">
      <c r="A50" s="190">
        <v>20</v>
      </c>
      <c r="B50" s="319" t="s">
        <v>131</v>
      </c>
      <c r="C50" s="319"/>
      <c r="D50" s="191"/>
      <c r="E50" s="197">
        <f>E19+B21</f>
        <v>839315.59</v>
      </c>
      <c r="J50" s="198"/>
    </row>
    <row r="51" spans="1:10" x14ac:dyDescent="0.25">
      <c r="A51" s="189" t="s">
        <v>32</v>
      </c>
      <c r="B51" s="173" t="s">
        <v>36</v>
      </c>
    </row>
    <row r="52" spans="1:10" x14ac:dyDescent="0.25">
      <c r="B52" s="173" t="s">
        <v>37</v>
      </c>
    </row>
    <row r="53" spans="1:10" x14ac:dyDescent="0.25">
      <c r="A53" s="200" t="s">
        <v>27</v>
      </c>
      <c r="B53" s="201" t="s">
        <v>41</v>
      </c>
      <c r="C53" s="202" t="s">
        <v>44</v>
      </c>
      <c r="D53" s="202"/>
      <c r="E53" s="202" t="s">
        <v>45</v>
      </c>
    </row>
    <row r="54" spans="1:10" x14ac:dyDescent="0.25">
      <c r="A54" s="202" t="s">
        <v>9</v>
      </c>
      <c r="B54" s="202" t="s">
        <v>825</v>
      </c>
      <c r="C54" s="202" t="s">
        <v>530</v>
      </c>
      <c r="D54" s="202"/>
      <c r="E54" s="202">
        <v>17200</v>
      </c>
    </row>
    <row r="55" spans="1:10" x14ac:dyDescent="0.25">
      <c r="A55" s="202" t="s">
        <v>13</v>
      </c>
      <c r="B55" s="202"/>
      <c r="C55" s="202"/>
      <c r="D55" s="202"/>
      <c r="E55" s="202"/>
    </row>
    <row r="56" spans="1:10" x14ac:dyDescent="0.25">
      <c r="A56" s="189" t="s">
        <v>33</v>
      </c>
      <c r="B56" s="189" t="s">
        <v>46</v>
      </c>
      <c r="C56" s="189"/>
      <c r="D56" s="189"/>
      <c r="E56" s="189"/>
      <c r="F56" s="189"/>
    </row>
    <row r="57" spans="1:10" x14ac:dyDescent="0.25">
      <c r="B57" s="189" t="s">
        <v>47</v>
      </c>
      <c r="C57" s="189"/>
      <c r="D57" s="189"/>
      <c r="E57" s="189"/>
      <c r="F57" s="189"/>
    </row>
    <row r="58" spans="1:10" x14ac:dyDescent="0.25">
      <c r="B58" s="189" t="s">
        <v>48</v>
      </c>
      <c r="C58" s="189"/>
      <c r="D58" s="189"/>
      <c r="E58" s="189"/>
      <c r="F58" s="189"/>
    </row>
    <row r="59" spans="1:10" x14ac:dyDescent="0.25">
      <c r="B59" s="168" t="s">
        <v>57</v>
      </c>
    </row>
    <row r="60" spans="1:10" x14ac:dyDescent="0.25">
      <c r="B60" s="168" t="s">
        <v>50</v>
      </c>
    </row>
    <row r="61" spans="1:10" x14ac:dyDescent="0.25">
      <c r="B61" s="168" t="s">
        <v>51</v>
      </c>
    </row>
    <row r="64" spans="1:10" x14ac:dyDescent="0.25">
      <c r="B64" s="168" t="s">
        <v>765</v>
      </c>
    </row>
    <row r="77" spans="1:1" x14ac:dyDescent="0.25">
      <c r="A77" s="168" t="s">
        <v>5</v>
      </c>
    </row>
  </sheetData>
  <mergeCells count="24">
    <mergeCell ref="B38:C38"/>
    <mergeCell ref="B5:E5"/>
    <mergeCell ref="B9:C9"/>
    <mergeCell ref="B10:E10"/>
    <mergeCell ref="B11:F11"/>
    <mergeCell ref="B12:F12"/>
    <mergeCell ref="B30:C30"/>
    <mergeCell ref="B32:C32"/>
    <mergeCell ref="B33:C33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</mergeCells>
  <pageMargins left="0.69930555555555596" right="0.69930555555555596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ECC78-A717-495C-88ED-93A8F4BE0DBF}">
  <sheetPr>
    <tabColor rgb="FFFF0000"/>
  </sheetPr>
  <dimension ref="A1:K76"/>
  <sheetViews>
    <sheetView workbookViewId="0">
      <selection activeCell="I64" sqref="I64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2.7109375" style="168" customWidth="1"/>
    <col min="6" max="6" width="10" style="168" customWidth="1"/>
    <col min="7" max="8" width="9.140625" style="168"/>
    <col min="9" max="9" width="9.5703125" style="168" bestFit="1" customWidth="1"/>
    <col min="10" max="10" width="9.140625" style="168"/>
    <col min="11" max="11" width="11.42578125" style="168" customWidth="1"/>
    <col min="12" max="12" width="9.140625" style="168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169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108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499800.57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250">
        <v>861078.06</v>
      </c>
    </row>
    <row r="18" spans="1:6" x14ac:dyDescent="0.25">
      <c r="A18" s="176"/>
      <c r="B18" s="179" t="s">
        <v>19</v>
      </c>
      <c r="C18" s="180"/>
      <c r="D18" s="181"/>
      <c r="E18" s="250" t="s">
        <v>828</v>
      </c>
    </row>
    <row r="19" spans="1:6" x14ac:dyDescent="0.25">
      <c r="A19" s="176"/>
      <c r="B19" s="179" t="s">
        <v>20</v>
      </c>
      <c r="C19" s="180"/>
      <c r="D19" s="181"/>
      <c r="E19" s="251">
        <v>843602.46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19293.84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440</v>
      </c>
      <c r="C23" s="186"/>
      <c r="D23" s="187"/>
      <c r="E23" s="188">
        <v>187873.73</v>
      </c>
    </row>
    <row r="24" spans="1:6" x14ac:dyDescent="0.25">
      <c r="A24" s="176"/>
      <c r="B24" s="185" t="s">
        <v>436</v>
      </c>
      <c r="C24" s="186"/>
      <c r="D24" s="187"/>
      <c r="E24" s="188">
        <v>83798.81</v>
      </c>
    </row>
    <row r="25" spans="1:6" x14ac:dyDescent="0.25">
      <c r="A25" s="176"/>
      <c r="B25" s="185" t="s">
        <v>437</v>
      </c>
      <c r="C25" s="186"/>
      <c r="D25" s="187"/>
      <c r="E25" s="188">
        <v>16002.74</v>
      </c>
    </row>
    <row r="26" spans="1:6" x14ac:dyDescent="0.25">
      <c r="A26" s="176"/>
      <c r="B26" s="185" t="s">
        <v>438</v>
      </c>
      <c r="C26" s="186"/>
      <c r="D26" s="187"/>
      <c r="E26" s="188">
        <v>23637.84</v>
      </c>
    </row>
    <row r="27" spans="1:6" x14ac:dyDescent="0.25">
      <c r="A27" s="176"/>
      <c r="B27" s="185" t="s">
        <v>439</v>
      </c>
      <c r="C27" s="186"/>
      <c r="D27" s="187"/>
      <c r="E27" s="188">
        <v>79530.77</v>
      </c>
    </row>
    <row r="28" spans="1:6" x14ac:dyDescent="0.25">
      <c r="A28" s="176"/>
      <c r="B28" s="178"/>
      <c r="C28" s="173"/>
      <c r="D28" s="173"/>
      <c r="E28" s="165"/>
    </row>
    <row r="29" spans="1:6" x14ac:dyDescent="0.25">
      <c r="A29" s="176" t="s">
        <v>24</v>
      </c>
      <c r="B29" s="173" t="s">
        <v>38</v>
      </c>
      <c r="C29" s="173"/>
      <c r="D29" s="173"/>
      <c r="E29" s="166"/>
      <c r="F29" s="189"/>
    </row>
    <row r="30" spans="1:6" x14ac:dyDescent="0.25">
      <c r="A30" s="176"/>
      <c r="B30" s="173" t="s">
        <v>40</v>
      </c>
      <c r="C30" s="173"/>
      <c r="D30" s="173"/>
      <c r="E30" s="166"/>
      <c r="F30" s="189"/>
    </row>
    <row r="31" spans="1:6" x14ac:dyDescent="0.25">
      <c r="A31" s="176"/>
      <c r="B31" s="173" t="s">
        <v>39</v>
      </c>
      <c r="C31" s="173"/>
      <c r="D31" s="173"/>
      <c r="E31" s="165"/>
    </row>
    <row r="32" spans="1:6" x14ac:dyDescent="0.25">
      <c r="A32" s="190" t="s">
        <v>27</v>
      </c>
      <c r="B32" s="326" t="s">
        <v>28</v>
      </c>
      <c r="C32" s="327"/>
      <c r="D32" s="191"/>
      <c r="E32" s="191" t="s">
        <v>29</v>
      </c>
    </row>
    <row r="33" spans="1:11" x14ac:dyDescent="0.25">
      <c r="A33" s="190">
        <v>1</v>
      </c>
      <c r="B33" s="192" t="s">
        <v>30</v>
      </c>
      <c r="C33" s="193"/>
      <c r="D33" s="191"/>
      <c r="E33" s="193">
        <v>156788.06519999998</v>
      </c>
    </row>
    <row r="34" spans="1:11" x14ac:dyDescent="0.25">
      <c r="A34" s="190">
        <v>2</v>
      </c>
      <c r="B34" s="321" t="s">
        <v>498</v>
      </c>
      <c r="C34" s="321"/>
      <c r="D34" s="191"/>
      <c r="E34" s="194">
        <v>7341.2471999999998</v>
      </c>
    </row>
    <row r="35" spans="1:11" x14ac:dyDescent="0.25">
      <c r="A35" s="190">
        <v>3</v>
      </c>
      <c r="B35" s="320" t="s">
        <v>499</v>
      </c>
      <c r="C35" s="320"/>
      <c r="D35" s="191"/>
      <c r="E35" s="194">
        <v>31462.487999999998</v>
      </c>
    </row>
    <row r="36" spans="1:11" x14ac:dyDescent="0.25">
      <c r="A36" s="190">
        <v>4</v>
      </c>
      <c r="B36" s="195" t="s">
        <v>500</v>
      </c>
      <c r="C36" s="195"/>
      <c r="D36" s="191"/>
      <c r="E36" s="194">
        <v>17828.743199999997</v>
      </c>
    </row>
    <row r="37" spans="1:11" x14ac:dyDescent="0.25">
      <c r="A37" s="190">
        <v>5</v>
      </c>
      <c r="B37" s="320" t="s">
        <v>2</v>
      </c>
      <c r="C37" s="320"/>
      <c r="D37" s="191"/>
      <c r="E37" s="194">
        <v>3957.8</v>
      </c>
      <c r="I37" s="196"/>
      <c r="K37" s="196"/>
    </row>
    <row r="38" spans="1:11" x14ac:dyDescent="0.25">
      <c r="A38" s="190">
        <v>6</v>
      </c>
      <c r="B38" s="320" t="s">
        <v>3</v>
      </c>
      <c r="C38" s="320"/>
      <c r="D38" s="191"/>
      <c r="E38" s="194">
        <v>6050</v>
      </c>
      <c r="I38" s="196"/>
      <c r="K38" s="196"/>
    </row>
    <row r="39" spans="1:11" x14ac:dyDescent="0.25">
      <c r="A39" s="190">
        <v>7</v>
      </c>
      <c r="B39" s="321" t="s">
        <v>31</v>
      </c>
      <c r="C39" s="321"/>
      <c r="D39" s="191"/>
      <c r="E39" s="194">
        <v>34084.362000000001</v>
      </c>
    </row>
    <row r="40" spans="1:11" x14ac:dyDescent="0.25">
      <c r="A40" s="190">
        <v>8</v>
      </c>
      <c r="B40" s="320" t="s">
        <v>501</v>
      </c>
      <c r="C40" s="320"/>
      <c r="D40" s="191"/>
      <c r="E40" s="194">
        <v>18166.439999999999</v>
      </c>
      <c r="I40" s="196"/>
      <c r="K40" s="196"/>
    </row>
    <row r="41" spans="1:11" x14ac:dyDescent="0.25">
      <c r="A41" s="190">
        <v>9</v>
      </c>
      <c r="B41" s="320" t="s">
        <v>502</v>
      </c>
      <c r="C41" s="320"/>
      <c r="D41" s="191"/>
      <c r="E41" s="194">
        <f>'[2]факт 2021'!$AB$52</f>
        <v>3631.9973559999994</v>
      </c>
      <c r="I41" s="196"/>
      <c r="K41" s="196"/>
    </row>
    <row r="42" spans="1:11" x14ac:dyDescent="0.25">
      <c r="A42" s="190">
        <v>10</v>
      </c>
      <c r="B42" s="321" t="s">
        <v>503</v>
      </c>
      <c r="C42" s="321"/>
      <c r="D42" s="191"/>
      <c r="E42" s="194">
        <v>1048.75</v>
      </c>
      <c r="I42" s="196"/>
      <c r="K42" s="196"/>
    </row>
    <row r="43" spans="1:11" x14ac:dyDescent="0.25">
      <c r="A43" s="190">
        <v>11</v>
      </c>
      <c r="B43" s="320" t="s">
        <v>504</v>
      </c>
      <c r="C43" s="320"/>
      <c r="D43" s="191"/>
      <c r="E43" s="194">
        <v>131093.69999999998</v>
      </c>
    </row>
    <row r="44" spans="1:11" x14ac:dyDescent="0.25">
      <c r="A44" s="190">
        <v>12</v>
      </c>
      <c r="B44" s="320" t="s">
        <v>596</v>
      </c>
      <c r="C44" s="320"/>
      <c r="D44" s="191"/>
      <c r="E44" s="194">
        <v>6461.65</v>
      </c>
      <c r="K44" s="196"/>
    </row>
    <row r="45" spans="1:11" x14ac:dyDescent="0.25">
      <c r="A45" s="190">
        <v>13</v>
      </c>
      <c r="B45" s="320" t="s">
        <v>759</v>
      </c>
      <c r="C45" s="320"/>
      <c r="D45" s="191"/>
      <c r="E45" s="197">
        <v>95202.28</v>
      </c>
      <c r="K45" s="196"/>
    </row>
    <row r="46" spans="1:11" x14ac:dyDescent="0.25">
      <c r="A46" s="190">
        <v>14</v>
      </c>
      <c r="B46" s="320" t="s">
        <v>632</v>
      </c>
      <c r="C46" s="320"/>
      <c r="D46" s="191"/>
      <c r="E46" s="194">
        <v>1398.99</v>
      </c>
      <c r="K46" s="196"/>
    </row>
    <row r="47" spans="1:11" x14ac:dyDescent="0.25">
      <c r="A47" s="190">
        <v>15</v>
      </c>
      <c r="B47" s="320" t="s">
        <v>507</v>
      </c>
      <c r="C47" s="320"/>
      <c r="D47" s="191"/>
      <c r="E47" s="194">
        <v>11055.52</v>
      </c>
      <c r="K47" s="196"/>
    </row>
    <row r="48" spans="1:11" x14ac:dyDescent="0.25">
      <c r="A48" s="190">
        <v>16</v>
      </c>
      <c r="B48" s="320" t="s">
        <v>525</v>
      </c>
      <c r="C48" s="320"/>
      <c r="D48" s="191"/>
      <c r="E48" s="194">
        <v>0</v>
      </c>
      <c r="K48" s="196"/>
    </row>
    <row r="49" spans="1:11" x14ac:dyDescent="0.25">
      <c r="A49" s="190">
        <v>17</v>
      </c>
      <c r="B49" s="322" t="s">
        <v>4</v>
      </c>
      <c r="C49" s="323"/>
      <c r="D49" s="191"/>
      <c r="E49" s="194">
        <v>265888</v>
      </c>
      <c r="K49" s="196"/>
    </row>
    <row r="50" spans="1:11" x14ac:dyDescent="0.25">
      <c r="A50" s="190">
        <v>18</v>
      </c>
      <c r="B50" s="320" t="s">
        <v>829</v>
      </c>
      <c r="C50" s="320"/>
      <c r="D50" s="191"/>
      <c r="E50" s="194">
        <f>'[2]факт 2021'!$AW$52</f>
        <v>84718.019599999985</v>
      </c>
      <c r="K50" s="196"/>
    </row>
    <row r="51" spans="1:11" x14ac:dyDescent="0.25">
      <c r="A51" s="190">
        <v>19</v>
      </c>
      <c r="B51" s="319" t="s">
        <v>130</v>
      </c>
      <c r="C51" s="319"/>
      <c r="D51" s="191"/>
      <c r="E51" s="197">
        <f>SUM(E33:E50)</f>
        <v>876178.05255600007</v>
      </c>
      <c r="F51" s="196"/>
      <c r="I51" s="196"/>
    </row>
    <row r="52" spans="1:11" x14ac:dyDescent="0.25">
      <c r="A52" s="190">
        <v>20</v>
      </c>
      <c r="B52" s="319" t="s">
        <v>131</v>
      </c>
      <c r="C52" s="319"/>
      <c r="D52" s="191"/>
      <c r="E52" s="197">
        <f>E19+B21</f>
        <v>862896.29999999993</v>
      </c>
      <c r="I52" s="198"/>
    </row>
    <row r="53" spans="1:11" x14ac:dyDescent="0.25">
      <c r="A53" s="189" t="s">
        <v>32</v>
      </c>
      <c r="B53" s="189" t="s">
        <v>46</v>
      </c>
      <c r="C53" s="189"/>
      <c r="D53" s="189"/>
      <c r="E53" s="189"/>
      <c r="F53" s="189"/>
    </row>
    <row r="54" spans="1:11" x14ac:dyDescent="0.25">
      <c r="B54" s="189" t="s">
        <v>47</v>
      </c>
      <c r="C54" s="189"/>
      <c r="D54" s="189"/>
      <c r="E54" s="189"/>
      <c r="F54" s="189"/>
    </row>
    <row r="55" spans="1:11" x14ac:dyDescent="0.25">
      <c r="B55" s="189" t="s">
        <v>48</v>
      </c>
      <c r="C55" s="189"/>
      <c r="D55" s="189"/>
      <c r="E55" s="189"/>
      <c r="F55" s="189"/>
    </row>
    <row r="56" spans="1:11" x14ac:dyDescent="0.25">
      <c r="B56" s="168" t="s">
        <v>84</v>
      </c>
    </row>
    <row r="57" spans="1:11" x14ac:dyDescent="0.25">
      <c r="B57" s="168" t="s">
        <v>50</v>
      </c>
    </row>
    <row r="58" spans="1:11" x14ac:dyDescent="0.25">
      <c r="B58" s="168" t="s">
        <v>51</v>
      </c>
    </row>
    <row r="60" spans="1:11" x14ac:dyDescent="0.25">
      <c r="A60" s="189">
        <v>7</v>
      </c>
      <c r="B60" s="173" t="s">
        <v>36</v>
      </c>
    </row>
    <row r="61" spans="1:11" x14ac:dyDescent="0.25">
      <c r="B61" s="173" t="s">
        <v>37</v>
      </c>
    </row>
    <row r="62" spans="1:11" x14ac:dyDescent="0.25">
      <c r="A62" s="200" t="s">
        <v>27</v>
      </c>
      <c r="B62" s="201" t="s">
        <v>41</v>
      </c>
      <c r="C62" s="202" t="s">
        <v>44</v>
      </c>
      <c r="D62" s="202"/>
      <c r="E62" s="202" t="s">
        <v>45</v>
      </c>
    </row>
    <row r="63" spans="1:11" x14ac:dyDescent="0.25">
      <c r="A63" s="202" t="s">
        <v>9</v>
      </c>
      <c r="B63" s="202" t="s">
        <v>825</v>
      </c>
      <c r="C63" s="202" t="s">
        <v>530</v>
      </c>
      <c r="D63" s="202"/>
      <c r="E63" s="202">
        <v>17200</v>
      </c>
    </row>
    <row r="64" spans="1:11" x14ac:dyDescent="0.25">
      <c r="A64" s="202" t="s">
        <v>13</v>
      </c>
      <c r="B64" s="202" t="s">
        <v>830</v>
      </c>
      <c r="C64" s="202" t="s">
        <v>578</v>
      </c>
      <c r="D64" s="202"/>
      <c r="E64" s="202">
        <v>5000</v>
      </c>
    </row>
    <row r="65" spans="1:5" x14ac:dyDescent="0.25">
      <c r="A65" s="202"/>
      <c r="B65" s="202"/>
      <c r="C65" s="202"/>
      <c r="D65" s="202"/>
      <c r="E65" s="202"/>
    </row>
    <row r="66" spans="1:5" x14ac:dyDescent="0.25">
      <c r="A66" s="202"/>
      <c r="B66" s="202"/>
      <c r="C66" s="235"/>
      <c r="D66" s="202"/>
      <c r="E66" s="202"/>
    </row>
    <row r="68" spans="1:5" x14ac:dyDescent="0.25">
      <c r="B68" s="168" t="s">
        <v>765</v>
      </c>
    </row>
    <row r="76" spans="1:5" x14ac:dyDescent="0.25">
      <c r="A76" s="168" t="s">
        <v>5</v>
      </c>
    </row>
  </sheetData>
  <mergeCells count="24">
    <mergeCell ref="B40:C40"/>
    <mergeCell ref="B5:E5"/>
    <mergeCell ref="B9:C9"/>
    <mergeCell ref="B10:E10"/>
    <mergeCell ref="B11:F11"/>
    <mergeCell ref="B12:F12"/>
    <mergeCell ref="B32:C32"/>
    <mergeCell ref="B34:C34"/>
    <mergeCell ref="B35:C35"/>
    <mergeCell ref="B37:C37"/>
    <mergeCell ref="B38:C38"/>
    <mergeCell ref="B39:C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</mergeCells>
  <pageMargins left="0.69930555555555596" right="0.69930555555555596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5CDA1-FF5B-4F2D-84F4-E965DBA2582C}">
  <sheetPr>
    <tabColor rgb="FFFF0000"/>
  </sheetPr>
  <dimension ref="A1:K78"/>
  <sheetViews>
    <sheetView zoomScaleNormal="100" workbookViewId="0">
      <selection activeCell="J44" sqref="J44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3.42578125" style="168" customWidth="1"/>
    <col min="6" max="6" width="10" style="168" customWidth="1"/>
    <col min="7" max="8" width="9.140625" style="168"/>
    <col min="9" max="9" width="9.5703125" style="168" bestFit="1" customWidth="1"/>
    <col min="10" max="12" width="9.140625" style="168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170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109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236206.06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562582.93999999994</v>
      </c>
    </row>
    <row r="18" spans="1:6" x14ac:dyDescent="0.25">
      <c r="A18" s="176"/>
      <c r="B18" s="179" t="s">
        <v>19</v>
      </c>
      <c r="C18" s="180"/>
      <c r="D18" s="181"/>
      <c r="E18" s="182">
        <v>540582.03</v>
      </c>
    </row>
    <row r="19" spans="1:6" x14ac:dyDescent="0.25">
      <c r="A19" s="176"/>
      <c r="B19" s="179" t="s">
        <v>20</v>
      </c>
      <c r="C19" s="180"/>
      <c r="D19" s="181"/>
      <c r="E19" s="183">
        <v>540582.03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11460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441</v>
      </c>
      <c r="C23" s="186"/>
      <c r="D23" s="187"/>
      <c r="E23" s="188">
        <v>13064.96</v>
      </c>
    </row>
    <row r="24" spans="1:6" x14ac:dyDescent="0.25">
      <c r="A24" s="176"/>
      <c r="B24" s="185" t="s">
        <v>442</v>
      </c>
      <c r="C24" s="186"/>
      <c r="D24" s="187"/>
      <c r="E24" s="188">
        <v>107583.61</v>
      </c>
    </row>
    <row r="25" spans="1:6" x14ac:dyDescent="0.25">
      <c r="A25" s="176"/>
      <c r="B25" s="185" t="s">
        <v>443</v>
      </c>
      <c r="C25" s="186"/>
      <c r="D25" s="187"/>
      <c r="E25" s="188">
        <v>20954.96</v>
      </c>
    </row>
    <row r="26" spans="1:6" x14ac:dyDescent="0.25">
      <c r="A26" s="176"/>
      <c r="B26" s="185" t="s">
        <v>444</v>
      </c>
      <c r="C26" s="186"/>
      <c r="D26" s="187"/>
      <c r="E26" s="188">
        <v>16105.79</v>
      </c>
    </row>
    <row r="27" spans="1:6" x14ac:dyDescent="0.25">
      <c r="A27" s="176" t="s">
        <v>24</v>
      </c>
      <c r="B27" s="173" t="s">
        <v>38</v>
      </c>
      <c r="C27" s="173"/>
      <c r="D27" s="173"/>
      <c r="E27" s="166"/>
      <c r="F27" s="189"/>
    </row>
    <row r="28" spans="1:6" x14ac:dyDescent="0.25">
      <c r="A28" s="176"/>
      <c r="B28" s="173" t="s">
        <v>40</v>
      </c>
      <c r="C28" s="173"/>
      <c r="D28" s="173"/>
      <c r="E28" s="166"/>
      <c r="F28" s="189"/>
    </row>
    <row r="29" spans="1:6" x14ac:dyDescent="0.25">
      <c r="A29" s="176"/>
      <c r="B29" s="173" t="s">
        <v>39</v>
      </c>
      <c r="C29" s="173"/>
      <c r="D29" s="173"/>
      <c r="E29" s="165"/>
    </row>
    <row r="30" spans="1:6" x14ac:dyDescent="0.25">
      <c r="A30" s="190" t="s">
        <v>27</v>
      </c>
      <c r="B30" s="326" t="s">
        <v>28</v>
      </c>
      <c r="C30" s="327"/>
      <c r="D30" s="191"/>
      <c r="E30" s="191" t="s">
        <v>29</v>
      </c>
    </row>
    <row r="31" spans="1:6" x14ac:dyDescent="0.25">
      <c r="A31" s="190">
        <v>1</v>
      </c>
      <c r="B31" s="192" t="s">
        <v>30</v>
      </c>
      <c r="C31" s="193"/>
      <c r="D31" s="191"/>
      <c r="E31" s="193">
        <v>99538.718399999998</v>
      </c>
    </row>
    <row r="32" spans="1:6" x14ac:dyDescent="0.25">
      <c r="A32" s="190">
        <v>2</v>
      </c>
      <c r="B32" s="321" t="s">
        <v>498</v>
      </c>
      <c r="C32" s="321"/>
      <c r="D32" s="191"/>
      <c r="E32" s="194">
        <v>5708.3136000000004</v>
      </c>
    </row>
    <row r="33" spans="1:11" x14ac:dyDescent="0.25">
      <c r="A33" s="190">
        <v>3</v>
      </c>
      <c r="B33" s="320" t="s">
        <v>499</v>
      </c>
      <c r="C33" s="320"/>
      <c r="D33" s="191"/>
      <c r="E33" s="194">
        <v>27828.0288</v>
      </c>
    </row>
    <row r="34" spans="1:11" x14ac:dyDescent="0.25">
      <c r="A34" s="190">
        <v>4</v>
      </c>
      <c r="B34" s="195" t="s">
        <v>500</v>
      </c>
      <c r="C34" s="195"/>
      <c r="D34" s="191"/>
      <c r="E34" s="194">
        <v>13557.2448</v>
      </c>
    </row>
    <row r="35" spans="1:11" x14ac:dyDescent="0.25">
      <c r="A35" s="190">
        <v>5</v>
      </c>
      <c r="B35" s="320" t="s">
        <v>2</v>
      </c>
      <c r="C35" s="320"/>
      <c r="D35" s="191"/>
      <c r="E35" s="194">
        <v>4847.1499999999996</v>
      </c>
      <c r="I35" s="196"/>
      <c r="K35" s="196"/>
    </row>
    <row r="36" spans="1:11" x14ac:dyDescent="0.25">
      <c r="A36" s="190">
        <v>6</v>
      </c>
      <c r="B36" s="320" t="s">
        <v>3</v>
      </c>
      <c r="C36" s="320"/>
      <c r="D36" s="191"/>
      <c r="E36" s="194">
        <v>6050</v>
      </c>
      <c r="I36" s="196"/>
      <c r="K36" s="196"/>
    </row>
    <row r="37" spans="1:11" x14ac:dyDescent="0.25">
      <c r="A37" s="190">
        <v>7</v>
      </c>
      <c r="B37" s="321" t="s">
        <v>31</v>
      </c>
      <c r="C37" s="321"/>
      <c r="D37" s="191"/>
      <c r="E37" s="194">
        <v>23190.024000000001</v>
      </c>
    </row>
    <row r="38" spans="1:11" x14ac:dyDescent="0.25">
      <c r="A38" s="190">
        <v>8</v>
      </c>
      <c r="B38" s="320" t="s">
        <v>501</v>
      </c>
      <c r="C38" s="320"/>
      <c r="D38" s="191"/>
      <c r="E38" s="194">
        <v>6368.51</v>
      </c>
      <c r="I38" s="196"/>
      <c r="K38" s="196"/>
    </row>
    <row r="39" spans="1:11" x14ac:dyDescent="0.25">
      <c r="A39" s="190">
        <v>9</v>
      </c>
      <c r="B39" s="320" t="s">
        <v>502</v>
      </c>
      <c r="C39" s="320"/>
      <c r="D39" s="191"/>
      <c r="E39" s="194">
        <f>'[2]факт 2021'!$AB$53</f>
        <v>2390.1843159999999</v>
      </c>
      <c r="I39" s="196"/>
      <c r="K39" s="196"/>
    </row>
    <row r="40" spans="1:11" x14ac:dyDescent="0.25">
      <c r="A40" s="190">
        <v>10</v>
      </c>
      <c r="B40" s="321" t="s">
        <v>503</v>
      </c>
      <c r="C40" s="321"/>
      <c r="D40" s="191"/>
      <c r="E40" s="194">
        <v>1070.31</v>
      </c>
      <c r="I40" s="196"/>
      <c r="K40" s="196"/>
    </row>
    <row r="41" spans="1:11" x14ac:dyDescent="0.25">
      <c r="A41" s="190">
        <v>11</v>
      </c>
      <c r="B41" s="320" t="s">
        <v>504</v>
      </c>
      <c r="C41" s="320"/>
      <c r="D41" s="191"/>
      <c r="E41" s="194">
        <v>103463.18399999999</v>
      </c>
    </row>
    <row r="42" spans="1:11" x14ac:dyDescent="0.25">
      <c r="A42" s="190">
        <v>12</v>
      </c>
      <c r="B42" s="320" t="s">
        <v>596</v>
      </c>
      <c r="C42" s="320"/>
      <c r="D42" s="191"/>
      <c r="E42" s="194">
        <v>17666.900000000001</v>
      </c>
      <c r="K42" s="196"/>
    </row>
    <row r="43" spans="1:11" x14ac:dyDescent="0.25">
      <c r="A43" s="190">
        <v>13</v>
      </c>
      <c r="B43" s="320" t="s">
        <v>759</v>
      </c>
      <c r="C43" s="320"/>
      <c r="D43" s="191"/>
      <c r="E43" s="197">
        <v>1724.3</v>
      </c>
      <c r="K43" s="196"/>
    </row>
    <row r="44" spans="1:11" x14ac:dyDescent="0.25">
      <c r="A44" s="190">
        <v>14</v>
      </c>
      <c r="B44" s="320" t="s">
        <v>722</v>
      </c>
      <c r="C44" s="320"/>
      <c r="D44" s="191"/>
      <c r="E44" s="194">
        <v>3705.69</v>
      </c>
      <c r="K44" s="196"/>
    </row>
    <row r="45" spans="1:11" x14ac:dyDescent="0.25">
      <c r="A45" s="190">
        <v>15</v>
      </c>
      <c r="B45" s="320" t="s">
        <v>507</v>
      </c>
      <c r="C45" s="320"/>
      <c r="D45" s="191"/>
      <c r="E45" s="194">
        <v>17040.28</v>
      </c>
      <c r="K45" s="196"/>
    </row>
    <row r="46" spans="1:11" x14ac:dyDescent="0.25">
      <c r="A46" s="190">
        <v>16</v>
      </c>
      <c r="B46" s="320" t="s">
        <v>525</v>
      </c>
      <c r="C46" s="320"/>
      <c r="D46" s="191"/>
      <c r="E46" s="194">
        <v>0</v>
      </c>
      <c r="K46" s="196"/>
    </row>
    <row r="47" spans="1:11" x14ac:dyDescent="0.25">
      <c r="A47" s="190">
        <v>17</v>
      </c>
      <c r="B47" s="322" t="s">
        <v>4</v>
      </c>
      <c r="C47" s="323"/>
      <c r="D47" s="191"/>
      <c r="E47" s="194">
        <v>193616.91</v>
      </c>
      <c r="K47" s="196"/>
    </row>
    <row r="48" spans="1:11" x14ac:dyDescent="0.25">
      <c r="A48" s="190">
        <v>18</v>
      </c>
      <c r="B48" s="320" t="s">
        <v>721</v>
      </c>
      <c r="C48" s="320"/>
      <c r="D48" s="191"/>
      <c r="E48" s="194">
        <f>'[2]факт 2021'!$AW$53</f>
        <v>55752.155600000006</v>
      </c>
      <c r="K48" s="196"/>
    </row>
    <row r="49" spans="1:9" x14ac:dyDescent="0.25">
      <c r="A49" s="190">
        <v>19</v>
      </c>
      <c r="B49" s="319" t="s">
        <v>130</v>
      </c>
      <c r="C49" s="319"/>
      <c r="D49" s="191"/>
      <c r="E49" s="197">
        <f>SUM(E31:E48)</f>
        <v>583517.90351600002</v>
      </c>
      <c r="I49" s="196"/>
    </row>
    <row r="50" spans="1:9" x14ac:dyDescent="0.25">
      <c r="A50" s="190">
        <v>20</v>
      </c>
      <c r="B50" s="319" t="s">
        <v>131</v>
      </c>
      <c r="C50" s="319"/>
      <c r="D50" s="191"/>
      <c r="E50" s="197">
        <f>E19+B21</f>
        <v>552042.03</v>
      </c>
      <c r="I50" s="198"/>
    </row>
    <row r="51" spans="1:9" x14ac:dyDescent="0.25">
      <c r="A51" s="189" t="s">
        <v>32</v>
      </c>
      <c r="B51" s="173" t="s">
        <v>36</v>
      </c>
    </row>
    <row r="52" spans="1:9" x14ac:dyDescent="0.25">
      <c r="B52" s="173" t="s">
        <v>37</v>
      </c>
    </row>
    <row r="53" spans="1:9" x14ac:dyDescent="0.25">
      <c r="A53" s="200" t="s">
        <v>27</v>
      </c>
      <c r="B53" s="201" t="s">
        <v>41</v>
      </c>
      <c r="C53" s="202" t="s">
        <v>44</v>
      </c>
      <c r="D53" s="202"/>
      <c r="E53" s="202" t="s">
        <v>45</v>
      </c>
    </row>
    <row r="54" spans="1:9" x14ac:dyDescent="0.25">
      <c r="A54" s="195" t="s">
        <v>9</v>
      </c>
      <c r="B54" s="195" t="s">
        <v>826</v>
      </c>
      <c r="C54" s="195" t="s">
        <v>578</v>
      </c>
      <c r="D54" s="195"/>
      <c r="E54" s="339">
        <v>7550</v>
      </c>
    </row>
    <row r="55" spans="1:9" x14ac:dyDescent="0.25">
      <c r="A55" s="195"/>
      <c r="B55" s="195" t="s">
        <v>827</v>
      </c>
      <c r="C55" s="195" t="s">
        <v>578</v>
      </c>
      <c r="D55" s="195"/>
      <c r="E55" s="340"/>
    </row>
    <row r="56" spans="1:9" x14ac:dyDescent="0.25">
      <c r="A56" s="195" t="s">
        <v>13</v>
      </c>
      <c r="B56" s="195"/>
      <c r="C56" s="195"/>
      <c r="D56" s="195"/>
      <c r="E56" s="195"/>
    </row>
    <row r="57" spans="1:9" x14ac:dyDescent="0.25">
      <c r="A57" s="189" t="s">
        <v>33</v>
      </c>
      <c r="B57" s="189" t="s">
        <v>46</v>
      </c>
      <c r="C57" s="189"/>
      <c r="D57" s="189"/>
      <c r="E57" s="189"/>
      <c r="F57" s="189"/>
    </row>
    <row r="58" spans="1:9" x14ac:dyDescent="0.25">
      <c r="B58" s="189" t="s">
        <v>47</v>
      </c>
      <c r="C58" s="189"/>
      <c r="D58" s="189"/>
      <c r="E58" s="189"/>
      <c r="F58" s="189"/>
    </row>
    <row r="59" spans="1:9" x14ac:dyDescent="0.25">
      <c r="B59" s="189" t="s">
        <v>48</v>
      </c>
      <c r="C59" s="189"/>
      <c r="D59" s="189"/>
      <c r="E59" s="189"/>
      <c r="F59" s="189"/>
    </row>
    <row r="60" spans="1:9" x14ac:dyDescent="0.25">
      <c r="B60" s="168" t="s">
        <v>57</v>
      </c>
    </row>
    <row r="61" spans="1:9" x14ac:dyDescent="0.25">
      <c r="B61" s="168" t="s">
        <v>50</v>
      </c>
    </row>
    <row r="62" spans="1:9" x14ac:dyDescent="0.25">
      <c r="B62" s="168" t="s">
        <v>51</v>
      </c>
    </row>
    <row r="65" spans="1:2" x14ac:dyDescent="0.25">
      <c r="B65" s="168" t="s">
        <v>765</v>
      </c>
    </row>
    <row r="78" spans="1:2" x14ac:dyDescent="0.25">
      <c r="A78" s="168" t="s">
        <v>5</v>
      </c>
    </row>
  </sheetData>
  <mergeCells count="25">
    <mergeCell ref="B30:C30"/>
    <mergeCell ref="B5:E5"/>
    <mergeCell ref="B9:C9"/>
    <mergeCell ref="B10:E10"/>
    <mergeCell ref="B11:F11"/>
    <mergeCell ref="B12:F12"/>
    <mergeCell ref="B44:C44"/>
    <mergeCell ref="B32:C32"/>
    <mergeCell ref="B33:C33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E54:E55"/>
    <mergeCell ref="B45:C45"/>
    <mergeCell ref="B46:C46"/>
    <mergeCell ref="B47:C47"/>
    <mergeCell ref="B48:C48"/>
    <mergeCell ref="B49:C49"/>
    <mergeCell ref="B50:C50"/>
  </mergeCells>
  <pageMargins left="0.69930555555555596" right="0.69930555555555596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D1B7-4D3A-403E-90D7-D10D5A8221DE}">
  <sheetPr>
    <tabColor rgb="FFFF0000"/>
  </sheetPr>
  <dimension ref="A1:L81"/>
  <sheetViews>
    <sheetView workbookViewId="0">
      <selection activeCell="M36" sqref="M36:M37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2.140625" style="168" customWidth="1"/>
    <col min="6" max="6" width="10" style="168" customWidth="1"/>
    <col min="7" max="9" width="9.140625" style="168"/>
    <col min="10" max="10" width="10.5703125" style="168" bestFit="1" customWidth="1"/>
    <col min="11" max="11" width="9.140625" style="168"/>
    <col min="12" max="12" width="11.42578125" style="168" customWidth="1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171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98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281438.8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1086914.74</v>
      </c>
    </row>
    <row r="18" spans="1:6" x14ac:dyDescent="0.25">
      <c r="A18" s="176"/>
      <c r="B18" s="179" t="s">
        <v>19</v>
      </c>
      <c r="C18" s="180"/>
      <c r="D18" s="181"/>
      <c r="E18" s="182">
        <v>1094523.22</v>
      </c>
    </row>
    <row r="19" spans="1:6" x14ac:dyDescent="0.25">
      <c r="A19" s="176"/>
      <c r="B19" s="179" t="s">
        <v>20</v>
      </c>
      <c r="C19" s="180"/>
      <c r="D19" s="181"/>
      <c r="E19" s="183">
        <v>1094523.22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328260</v>
      </c>
      <c r="C21" s="252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445</v>
      </c>
      <c r="C23" s="186"/>
      <c r="D23" s="187"/>
      <c r="E23" s="188">
        <v>39115.800000000003</v>
      </c>
    </row>
    <row r="24" spans="1:6" x14ac:dyDescent="0.25">
      <c r="A24" s="176"/>
      <c r="B24" s="185" t="s">
        <v>446</v>
      </c>
      <c r="C24" s="186"/>
      <c r="D24" s="187"/>
      <c r="E24" s="188">
        <v>10665.19</v>
      </c>
    </row>
    <row r="25" spans="1:6" x14ac:dyDescent="0.25">
      <c r="A25" s="176"/>
      <c r="B25" s="185" t="s">
        <v>447</v>
      </c>
      <c r="C25" s="186"/>
      <c r="D25" s="187"/>
      <c r="E25" s="188">
        <v>30248.19</v>
      </c>
    </row>
    <row r="26" spans="1:6" x14ac:dyDescent="0.25">
      <c r="A26" s="176"/>
      <c r="B26" s="185" t="s">
        <v>448</v>
      </c>
      <c r="C26" s="186"/>
      <c r="D26" s="187"/>
      <c r="E26" s="188">
        <v>10403.82</v>
      </c>
    </row>
    <row r="27" spans="1:6" x14ac:dyDescent="0.25">
      <c r="A27" s="176" t="s">
        <v>24</v>
      </c>
      <c r="B27" s="173" t="s">
        <v>38</v>
      </c>
      <c r="C27" s="173"/>
      <c r="D27" s="173"/>
      <c r="E27" s="166"/>
      <c r="F27" s="189"/>
    </row>
    <row r="28" spans="1:6" x14ac:dyDescent="0.25">
      <c r="A28" s="176"/>
      <c r="B28" s="173" t="s">
        <v>40</v>
      </c>
      <c r="C28" s="173"/>
      <c r="D28" s="173"/>
      <c r="E28" s="166"/>
      <c r="F28" s="189"/>
    </row>
    <row r="29" spans="1:6" x14ac:dyDescent="0.25">
      <c r="A29" s="176"/>
      <c r="B29" s="173" t="s">
        <v>39</v>
      </c>
      <c r="C29" s="173"/>
      <c r="D29" s="173"/>
      <c r="E29" s="165"/>
    </row>
    <row r="30" spans="1:6" x14ac:dyDescent="0.25">
      <c r="A30" s="190" t="s">
        <v>27</v>
      </c>
      <c r="B30" s="326" t="s">
        <v>28</v>
      </c>
      <c r="C30" s="327"/>
      <c r="D30" s="191"/>
      <c r="E30" s="191" t="s">
        <v>29</v>
      </c>
    </row>
    <row r="31" spans="1:6" x14ac:dyDescent="0.25">
      <c r="A31" s="190">
        <v>1</v>
      </c>
      <c r="B31" s="192" t="s">
        <v>30</v>
      </c>
      <c r="C31" s="193"/>
      <c r="D31" s="191"/>
      <c r="E31" s="193">
        <v>120824.1384</v>
      </c>
    </row>
    <row r="32" spans="1:6" x14ac:dyDescent="0.25">
      <c r="A32" s="190">
        <v>2</v>
      </c>
      <c r="B32" s="321" t="s">
        <v>498</v>
      </c>
      <c r="C32" s="321"/>
      <c r="D32" s="191"/>
      <c r="E32" s="194">
        <v>8332.6991999999991</v>
      </c>
    </row>
    <row r="33" spans="1:12" x14ac:dyDescent="0.25">
      <c r="A33" s="190">
        <v>3</v>
      </c>
      <c r="B33" s="320" t="s">
        <v>499</v>
      </c>
      <c r="C33" s="320"/>
      <c r="D33" s="191"/>
      <c r="E33" s="194">
        <v>29759.64</v>
      </c>
    </row>
    <row r="34" spans="1:12" x14ac:dyDescent="0.25">
      <c r="A34" s="190">
        <v>4</v>
      </c>
      <c r="B34" s="195" t="s">
        <v>500</v>
      </c>
      <c r="C34" s="195"/>
      <c r="D34" s="191"/>
      <c r="E34" s="194">
        <v>5951.9279999999999</v>
      </c>
    </row>
    <row r="35" spans="1:12" x14ac:dyDescent="0.25">
      <c r="A35" s="190">
        <v>5</v>
      </c>
      <c r="B35" s="320" t="s">
        <v>2</v>
      </c>
      <c r="C35" s="320"/>
      <c r="D35" s="191"/>
      <c r="E35" s="194">
        <v>975.59</v>
      </c>
      <c r="J35" s="196"/>
      <c r="L35" s="196"/>
    </row>
    <row r="36" spans="1:12" x14ac:dyDescent="0.25">
      <c r="A36" s="190">
        <v>6</v>
      </c>
      <c r="B36" s="320" t="s">
        <v>3</v>
      </c>
      <c r="C36" s="320"/>
      <c r="D36" s="191"/>
      <c r="E36" s="194">
        <v>5500</v>
      </c>
      <c r="J36" s="196"/>
      <c r="L36" s="196"/>
    </row>
    <row r="37" spans="1:12" x14ac:dyDescent="0.25">
      <c r="A37" s="190">
        <v>7</v>
      </c>
      <c r="B37" s="321" t="s">
        <v>31</v>
      </c>
      <c r="C37" s="321"/>
      <c r="D37" s="191"/>
      <c r="E37" s="194">
        <v>38687.531999999999</v>
      </c>
    </row>
    <row r="38" spans="1:12" x14ac:dyDescent="0.25">
      <c r="A38" s="190">
        <v>8</v>
      </c>
      <c r="B38" s="320" t="s">
        <v>501</v>
      </c>
      <c r="C38" s="320"/>
      <c r="D38" s="191"/>
      <c r="E38" s="194">
        <v>1048.92</v>
      </c>
      <c r="J38" s="196"/>
      <c r="L38" s="196"/>
    </row>
    <row r="39" spans="1:12" x14ac:dyDescent="0.25">
      <c r="A39" s="190">
        <v>9</v>
      </c>
      <c r="B39" s="320" t="s">
        <v>502</v>
      </c>
      <c r="C39" s="320"/>
      <c r="D39" s="191"/>
      <c r="E39" s="194">
        <f>'[2]факт 2021'!$AB$54</f>
        <v>3991.2637179999997</v>
      </c>
      <c r="J39" s="196"/>
      <c r="L39" s="196"/>
    </row>
    <row r="40" spans="1:12" x14ac:dyDescent="0.25">
      <c r="A40" s="190">
        <v>10</v>
      </c>
      <c r="B40" s="320" t="s">
        <v>759</v>
      </c>
      <c r="C40" s="320"/>
      <c r="D40" s="191"/>
      <c r="E40" s="194">
        <v>32154.11</v>
      </c>
      <c r="J40" s="196"/>
      <c r="L40" s="196"/>
    </row>
    <row r="41" spans="1:12" x14ac:dyDescent="0.25">
      <c r="A41" s="190">
        <v>11</v>
      </c>
      <c r="B41" s="320" t="s">
        <v>504</v>
      </c>
      <c r="C41" s="320"/>
      <c r="D41" s="191"/>
      <c r="E41" s="194">
        <v>97611.619200000001</v>
      </c>
    </row>
    <row r="42" spans="1:12" x14ac:dyDescent="0.25">
      <c r="A42" s="190">
        <v>12</v>
      </c>
      <c r="B42" s="320" t="s">
        <v>505</v>
      </c>
      <c r="C42" s="320"/>
      <c r="D42" s="191"/>
      <c r="E42" s="194">
        <v>175096.6</v>
      </c>
      <c r="L42" s="196"/>
    </row>
    <row r="43" spans="1:12" x14ac:dyDescent="0.25">
      <c r="A43" s="190">
        <v>13</v>
      </c>
      <c r="B43" s="320" t="s">
        <v>506</v>
      </c>
      <c r="C43" s="320"/>
      <c r="D43" s="191"/>
      <c r="E43" s="197">
        <v>174391.49040000001</v>
      </c>
    </row>
    <row r="44" spans="1:12" x14ac:dyDescent="0.25">
      <c r="A44" s="190">
        <v>14</v>
      </c>
      <c r="B44" s="320" t="s">
        <v>512</v>
      </c>
      <c r="C44" s="320"/>
      <c r="D44" s="191"/>
      <c r="E44" s="194">
        <v>4761.5424000000003</v>
      </c>
    </row>
    <row r="45" spans="1:12" x14ac:dyDescent="0.25">
      <c r="A45" s="190">
        <v>15</v>
      </c>
      <c r="B45" s="320" t="s">
        <v>507</v>
      </c>
      <c r="C45" s="320"/>
      <c r="D45" s="191"/>
      <c r="E45" s="194">
        <v>58814.33</v>
      </c>
      <c r="L45" s="196"/>
    </row>
    <row r="46" spans="1:12" x14ac:dyDescent="0.25">
      <c r="A46" s="190">
        <v>16</v>
      </c>
      <c r="B46" s="320" t="s">
        <v>56</v>
      </c>
      <c r="C46" s="320"/>
      <c r="D46" s="191"/>
      <c r="E46" s="194">
        <v>309996.12</v>
      </c>
      <c r="L46" s="253"/>
    </row>
    <row r="47" spans="1:12" x14ac:dyDescent="0.25">
      <c r="A47" s="190">
        <v>17</v>
      </c>
      <c r="B47" s="322" t="s">
        <v>4</v>
      </c>
      <c r="C47" s="323"/>
      <c r="D47" s="191"/>
      <c r="E47" s="194">
        <v>232125.19</v>
      </c>
    </row>
    <row r="48" spans="1:12" x14ac:dyDescent="0.25">
      <c r="A48" s="190">
        <v>18</v>
      </c>
      <c r="B48" s="320" t="s">
        <v>721</v>
      </c>
      <c r="C48" s="320"/>
      <c r="D48" s="191"/>
      <c r="E48" s="194">
        <f>'[2]факт 2021'!$AW$54</f>
        <v>93098.073799999984</v>
      </c>
      <c r="L48" s="196"/>
    </row>
    <row r="49" spans="1:10" x14ac:dyDescent="0.25">
      <c r="A49" s="190">
        <v>19</v>
      </c>
      <c r="B49" s="319" t="s">
        <v>130</v>
      </c>
      <c r="C49" s="319"/>
      <c r="D49" s="191"/>
      <c r="E49" s="197">
        <f>SUM(E31:E48)</f>
        <v>1393120.787118</v>
      </c>
      <c r="J49" s="196"/>
    </row>
    <row r="50" spans="1:10" x14ac:dyDescent="0.25">
      <c r="A50" s="190">
        <v>20</v>
      </c>
      <c r="B50" s="319" t="s">
        <v>131</v>
      </c>
      <c r="C50" s="319"/>
      <c r="D50" s="191"/>
      <c r="E50" s="197">
        <f>E19+B21</f>
        <v>1422783.22</v>
      </c>
      <c r="J50" s="198"/>
    </row>
    <row r="51" spans="1:10" x14ac:dyDescent="0.25">
      <c r="A51" s="189" t="s">
        <v>32</v>
      </c>
      <c r="B51" s="173" t="s">
        <v>831</v>
      </c>
    </row>
    <row r="52" spans="1:10" x14ac:dyDescent="0.25">
      <c r="B52" s="173" t="s">
        <v>37</v>
      </c>
    </row>
    <row r="53" spans="1:10" x14ac:dyDescent="0.25">
      <c r="A53" s="200" t="s">
        <v>27</v>
      </c>
      <c r="B53" s="201" t="s">
        <v>41</v>
      </c>
      <c r="C53" s="202" t="s">
        <v>44</v>
      </c>
      <c r="D53" s="202"/>
      <c r="E53" s="202" t="s">
        <v>45</v>
      </c>
    </row>
    <row r="54" spans="1:10" x14ac:dyDescent="0.25">
      <c r="A54" s="195" t="s">
        <v>9</v>
      </c>
      <c r="B54" s="195" t="s">
        <v>832</v>
      </c>
      <c r="C54" s="195" t="s">
        <v>530</v>
      </c>
      <c r="D54" s="195"/>
      <c r="E54" s="195">
        <v>6490</v>
      </c>
    </row>
    <row r="55" spans="1:10" x14ac:dyDescent="0.25">
      <c r="A55" s="195" t="s">
        <v>13</v>
      </c>
      <c r="B55" s="195" t="s">
        <v>833</v>
      </c>
      <c r="C55" s="195" t="s">
        <v>536</v>
      </c>
      <c r="D55" s="195"/>
      <c r="E55" s="195">
        <v>10300</v>
      </c>
    </row>
    <row r="56" spans="1:10" x14ac:dyDescent="0.25">
      <c r="A56" s="195" t="s">
        <v>14</v>
      </c>
      <c r="B56" s="195" t="s">
        <v>834</v>
      </c>
      <c r="C56" s="195" t="s">
        <v>536</v>
      </c>
      <c r="D56" s="195"/>
      <c r="E56" s="195">
        <v>4500</v>
      </c>
    </row>
    <row r="57" spans="1:10" x14ac:dyDescent="0.25">
      <c r="A57" s="195">
        <v>4</v>
      </c>
      <c r="B57" s="195" t="s">
        <v>832</v>
      </c>
      <c r="C57" s="195" t="s">
        <v>534</v>
      </c>
      <c r="D57" s="195"/>
      <c r="E57" s="195">
        <v>5500</v>
      </c>
    </row>
    <row r="58" spans="1:10" x14ac:dyDescent="0.25">
      <c r="A58" s="195">
        <v>5</v>
      </c>
      <c r="B58" s="195" t="s">
        <v>835</v>
      </c>
      <c r="C58" s="195" t="s">
        <v>534</v>
      </c>
      <c r="D58" s="195"/>
      <c r="E58" s="195">
        <v>12520</v>
      </c>
    </row>
    <row r="59" spans="1:10" x14ac:dyDescent="0.25">
      <c r="A59" s="168">
        <v>6</v>
      </c>
      <c r="B59" s="195" t="s">
        <v>836</v>
      </c>
      <c r="C59" s="254" t="s">
        <v>534</v>
      </c>
      <c r="E59" s="254">
        <v>5400</v>
      </c>
    </row>
    <row r="61" spans="1:10" x14ac:dyDescent="0.25">
      <c r="A61" s="189" t="s">
        <v>33</v>
      </c>
      <c r="B61" s="189" t="s">
        <v>46</v>
      </c>
      <c r="C61" s="189"/>
      <c r="D61" s="189"/>
      <c r="E61" s="189"/>
      <c r="F61" s="189"/>
    </row>
    <row r="62" spans="1:10" x14ac:dyDescent="0.25">
      <c r="B62" s="189" t="s">
        <v>47</v>
      </c>
      <c r="C62" s="189"/>
      <c r="D62" s="189"/>
      <c r="E62" s="189"/>
      <c r="F62" s="189"/>
    </row>
    <row r="63" spans="1:10" x14ac:dyDescent="0.25">
      <c r="B63" s="189" t="s">
        <v>48</v>
      </c>
      <c r="C63" s="189"/>
      <c r="D63" s="189"/>
      <c r="E63" s="189"/>
      <c r="F63" s="189"/>
    </row>
    <row r="64" spans="1:10" x14ac:dyDescent="0.25">
      <c r="B64" s="168" t="s">
        <v>57</v>
      </c>
    </row>
    <row r="65" spans="2:2" x14ac:dyDescent="0.25">
      <c r="B65" s="168" t="s">
        <v>50</v>
      </c>
    </row>
    <row r="66" spans="2:2" x14ac:dyDescent="0.25">
      <c r="B66" s="168" t="s">
        <v>51</v>
      </c>
    </row>
    <row r="68" spans="2:2" x14ac:dyDescent="0.25">
      <c r="B68" s="168" t="s">
        <v>765</v>
      </c>
    </row>
    <row r="81" spans="1:1" x14ac:dyDescent="0.25">
      <c r="A81" s="168" t="s">
        <v>5</v>
      </c>
    </row>
  </sheetData>
  <mergeCells count="24">
    <mergeCell ref="B38:C38"/>
    <mergeCell ref="B5:E5"/>
    <mergeCell ref="B9:C9"/>
    <mergeCell ref="B10:E10"/>
    <mergeCell ref="B11:F11"/>
    <mergeCell ref="B12:F12"/>
    <mergeCell ref="B30:C30"/>
    <mergeCell ref="B32:C32"/>
    <mergeCell ref="B33:C33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</mergeCells>
  <pageMargins left="0.69930555555555596" right="0.69930555555555596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EA26A-7A96-4666-BEC0-1BC796BCFC39}">
  <sheetPr>
    <tabColor rgb="FFFF0000"/>
  </sheetPr>
  <dimension ref="A1:L77"/>
  <sheetViews>
    <sheetView topLeftCell="A55" workbookViewId="0">
      <selection activeCell="J13" sqref="J13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2.42578125" style="168" customWidth="1"/>
    <col min="6" max="6" width="10" style="168" customWidth="1"/>
    <col min="7" max="9" width="9.140625" style="168"/>
    <col min="10" max="10" width="10.5703125" style="168" bestFit="1" customWidth="1"/>
    <col min="11" max="11" width="9.140625" style="168"/>
    <col min="12" max="12" width="9.5703125" style="168" bestFit="1" customWidth="1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172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93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362337.38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1194064.48</v>
      </c>
    </row>
    <row r="18" spans="1:6" x14ac:dyDescent="0.25">
      <c r="A18" s="176"/>
      <c r="B18" s="179" t="s">
        <v>19</v>
      </c>
      <c r="C18" s="180"/>
      <c r="D18" s="181"/>
      <c r="E18" s="182">
        <v>1246645.83</v>
      </c>
    </row>
    <row r="19" spans="1:6" x14ac:dyDescent="0.25">
      <c r="A19" s="176"/>
      <c r="B19" s="179" t="s">
        <v>20</v>
      </c>
      <c r="C19" s="180"/>
      <c r="D19" s="181"/>
      <c r="E19" s="183">
        <v>1246645.83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14862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449</v>
      </c>
      <c r="C23" s="186"/>
      <c r="D23" s="187"/>
      <c r="E23" s="188">
        <v>57059</v>
      </c>
    </row>
    <row r="24" spans="1:6" x14ac:dyDescent="0.25">
      <c r="A24" s="176"/>
      <c r="B24" s="185" t="s">
        <v>450</v>
      </c>
      <c r="C24" s="186"/>
      <c r="D24" s="187"/>
      <c r="E24" s="188">
        <v>79306.820000000007</v>
      </c>
    </row>
    <row r="25" spans="1:6" x14ac:dyDescent="0.25">
      <c r="A25" s="176"/>
      <c r="B25" s="185" t="s">
        <v>451</v>
      </c>
      <c r="C25" s="186"/>
      <c r="D25" s="187"/>
      <c r="E25" s="188">
        <v>52008.91</v>
      </c>
    </row>
    <row r="26" spans="1:6" x14ac:dyDescent="0.25">
      <c r="A26" s="176" t="s">
        <v>24</v>
      </c>
      <c r="B26" s="173" t="s">
        <v>38</v>
      </c>
      <c r="C26" s="173"/>
      <c r="D26" s="173"/>
      <c r="E26" s="166"/>
      <c r="F26" s="189"/>
    </row>
    <row r="27" spans="1:6" x14ac:dyDescent="0.25">
      <c r="A27" s="176"/>
      <c r="B27" s="173" t="s">
        <v>40</v>
      </c>
      <c r="C27" s="173"/>
      <c r="D27" s="173"/>
      <c r="E27" s="166"/>
      <c r="F27" s="189"/>
    </row>
    <row r="28" spans="1:6" x14ac:dyDescent="0.25">
      <c r="A28" s="176"/>
      <c r="B28" s="173" t="s">
        <v>39</v>
      </c>
      <c r="C28" s="173"/>
      <c r="D28" s="173"/>
      <c r="E28" s="165"/>
    </row>
    <row r="29" spans="1:6" x14ac:dyDescent="0.25">
      <c r="A29" s="190" t="s">
        <v>27</v>
      </c>
      <c r="B29" s="326" t="s">
        <v>28</v>
      </c>
      <c r="C29" s="327"/>
      <c r="D29" s="191"/>
      <c r="E29" s="191" t="s">
        <v>29</v>
      </c>
    </row>
    <row r="30" spans="1:6" x14ac:dyDescent="0.25">
      <c r="A30" s="190">
        <v>1</v>
      </c>
      <c r="B30" s="192" t="s">
        <v>30</v>
      </c>
      <c r="C30" s="193"/>
      <c r="D30" s="191"/>
      <c r="E30" s="193">
        <v>126755.31240000001</v>
      </c>
    </row>
    <row r="31" spans="1:6" x14ac:dyDescent="0.25">
      <c r="A31" s="190">
        <v>2</v>
      </c>
      <c r="B31" s="321" t="s">
        <v>498</v>
      </c>
      <c r="C31" s="321"/>
      <c r="D31" s="191"/>
      <c r="E31" s="194">
        <v>8867.6556</v>
      </c>
    </row>
    <row r="32" spans="1:6" x14ac:dyDescent="0.25">
      <c r="A32" s="190">
        <v>3</v>
      </c>
      <c r="B32" s="320" t="s">
        <v>499</v>
      </c>
      <c r="C32" s="320"/>
      <c r="D32" s="191"/>
      <c r="E32" s="194">
        <v>38078.756400000006</v>
      </c>
    </row>
    <row r="33" spans="1:12" x14ac:dyDescent="0.25">
      <c r="A33" s="190">
        <v>4</v>
      </c>
      <c r="B33" s="195" t="s">
        <v>500</v>
      </c>
      <c r="C33" s="195"/>
      <c r="D33" s="191"/>
      <c r="E33" s="194">
        <v>14518.850400000003</v>
      </c>
    </row>
    <row r="34" spans="1:12" x14ac:dyDescent="0.25">
      <c r="A34" s="190">
        <v>5</v>
      </c>
      <c r="B34" s="320" t="s">
        <v>2</v>
      </c>
      <c r="C34" s="320"/>
      <c r="D34" s="191"/>
      <c r="E34" s="194">
        <v>3177.02</v>
      </c>
      <c r="J34" s="196"/>
      <c r="L34" s="196"/>
    </row>
    <row r="35" spans="1:12" x14ac:dyDescent="0.25">
      <c r="A35" s="190">
        <v>6</v>
      </c>
      <c r="B35" s="320" t="s">
        <v>3</v>
      </c>
      <c r="C35" s="320"/>
      <c r="D35" s="191"/>
      <c r="E35" s="194">
        <v>11000</v>
      </c>
      <c r="J35" s="196"/>
      <c r="L35" s="196"/>
    </row>
    <row r="36" spans="1:12" x14ac:dyDescent="0.25">
      <c r="A36" s="190">
        <v>7</v>
      </c>
      <c r="B36" s="321" t="s">
        <v>31</v>
      </c>
      <c r="C36" s="321"/>
      <c r="D36" s="191"/>
      <c r="E36" s="194">
        <v>33905.742000000006</v>
      </c>
    </row>
    <row r="37" spans="1:12" x14ac:dyDescent="0.25">
      <c r="A37" s="190">
        <v>8</v>
      </c>
      <c r="B37" s="320" t="s">
        <v>501</v>
      </c>
      <c r="C37" s="320"/>
      <c r="D37" s="191"/>
      <c r="E37" s="194">
        <v>1043.2536000000002</v>
      </c>
      <c r="J37" s="196"/>
    </row>
    <row r="38" spans="1:12" x14ac:dyDescent="0.25">
      <c r="A38" s="190">
        <v>9</v>
      </c>
      <c r="B38" s="320" t="s">
        <v>502</v>
      </c>
      <c r="C38" s="320"/>
      <c r="D38" s="191"/>
      <c r="E38" s="194">
        <f>'[2]факт 2021'!$AB$55</f>
        <v>3497.9423830000001</v>
      </c>
      <c r="J38" s="196"/>
      <c r="L38" s="196"/>
    </row>
    <row r="39" spans="1:12" x14ac:dyDescent="0.25">
      <c r="A39" s="190">
        <v>10</v>
      </c>
      <c r="B39" s="320" t="s">
        <v>759</v>
      </c>
      <c r="C39" s="320"/>
      <c r="D39" s="191"/>
      <c r="E39" s="194">
        <v>109139.2</v>
      </c>
      <c r="L39" s="196"/>
    </row>
    <row r="40" spans="1:12" x14ac:dyDescent="0.25">
      <c r="A40" s="190">
        <v>11</v>
      </c>
      <c r="B40" s="320" t="s">
        <v>504</v>
      </c>
      <c r="C40" s="320"/>
      <c r="D40" s="191"/>
      <c r="E40" s="194">
        <v>135622.96800000002</v>
      </c>
    </row>
    <row r="41" spans="1:12" x14ac:dyDescent="0.25">
      <c r="A41" s="190">
        <v>12</v>
      </c>
      <c r="B41" s="320" t="s">
        <v>505</v>
      </c>
      <c r="C41" s="320"/>
      <c r="D41" s="191"/>
      <c r="E41" s="194">
        <v>126341.12</v>
      </c>
      <c r="L41" s="196"/>
    </row>
    <row r="42" spans="1:12" x14ac:dyDescent="0.25">
      <c r="A42" s="190">
        <v>13</v>
      </c>
      <c r="B42" s="320" t="s">
        <v>506</v>
      </c>
      <c r="C42" s="320"/>
      <c r="D42" s="191"/>
      <c r="E42" s="197">
        <f>[4]мус!$AN$59</f>
        <v>140435.94456847131</v>
      </c>
      <c r="L42" s="196"/>
    </row>
    <row r="43" spans="1:12" x14ac:dyDescent="0.25">
      <c r="A43" s="190">
        <v>14</v>
      </c>
      <c r="B43" s="320" t="s">
        <v>512</v>
      </c>
      <c r="C43" s="320"/>
      <c r="D43" s="191"/>
      <c r="E43" s="194">
        <v>3129.7608000000005</v>
      </c>
    </row>
    <row r="44" spans="1:12" x14ac:dyDescent="0.25">
      <c r="A44" s="190">
        <v>15</v>
      </c>
      <c r="B44" s="320" t="s">
        <v>507</v>
      </c>
      <c r="C44" s="320"/>
      <c r="D44" s="191"/>
      <c r="E44" s="194">
        <v>365551.35</v>
      </c>
      <c r="L44" s="196"/>
    </row>
    <row r="45" spans="1:12" x14ac:dyDescent="0.25">
      <c r="A45" s="190">
        <v>16</v>
      </c>
      <c r="B45" s="320" t="s">
        <v>56</v>
      </c>
      <c r="C45" s="320"/>
      <c r="D45" s="191"/>
      <c r="E45" s="194">
        <v>149927.4</v>
      </c>
      <c r="L45" s="196"/>
    </row>
    <row r="46" spans="1:12" x14ac:dyDescent="0.25">
      <c r="A46" s="190">
        <v>17</v>
      </c>
      <c r="B46" s="322" t="s">
        <v>4</v>
      </c>
      <c r="C46" s="323"/>
      <c r="D46" s="191"/>
      <c r="E46" s="194">
        <v>232123.93</v>
      </c>
    </row>
    <row r="47" spans="1:12" x14ac:dyDescent="0.25">
      <c r="A47" s="190">
        <v>18</v>
      </c>
      <c r="B47" s="320" t="s">
        <v>721</v>
      </c>
      <c r="C47" s="320"/>
      <c r="D47" s="191"/>
      <c r="E47" s="194">
        <f>'[2]факт 2021'!$AW$55</f>
        <v>81591.1253</v>
      </c>
      <c r="L47" s="196"/>
    </row>
    <row r="48" spans="1:12" x14ac:dyDescent="0.25">
      <c r="A48" s="190">
        <v>19</v>
      </c>
      <c r="B48" s="319" t="s">
        <v>130</v>
      </c>
      <c r="C48" s="319"/>
      <c r="D48" s="191"/>
      <c r="E48" s="197">
        <f>SUM(E30:E47)</f>
        <v>1584707.3314514712</v>
      </c>
      <c r="J48" s="196"/>
    </row>
    <row r="49" spans="1:10" x14ac:dyDescent="0.25">
      <c r="A49" s="190">
        <v>20</v>
      </c>
      <c r="B49" s="319" t="s">
        <v>131</v>
      </c>
      <c r="C49" s="319"/>
      <c r="D49" s="191"/>
      <c r="E49" s="197">
        <f>E19+B21</f>
        <v>1261507.83</v>
      </c>
      <c r="J49" s="198"/>
    </row>
    <row r="50" spans="1:10" x14ac:dyDescent="0.25">
      <c r="A50" s="189" t="s">
        <v>32</v>
      </c>
      <c r="B50" s="173" t="s">
        <v>557</v>
      </c>
    </row>
    <row r="51" spans="1:10" x14ac:dyDescent="0.25">
      <c r="B51" s="173" t="s">
        <v>37</v>
      </c>
    </row>
    <row r="52" spans="1:10" x14ac:dyDescent="0.25">
      <c r="A52" s="200" t="s">
        <v>27</v>
      </c>
      <c r="B52" s="201" t="s">
        <v>41</v>
      </c>
      <c r="C52" s="202" t="s">
        <v>44</v>
      </c>
      <c r="D52" s="202"/>
      <c r="E52" s="202" t="s">
        <v>508</v>
      </c>
    </row>
    <row r="53" spans="1:10" x14ac:dyDescent="0.25">
      <c r="A53" s="247" t="s">
        <v>9</v>
      </c>
      <c r="B53" s="202" t="s">
        <v>837</v>
      </c>
      <c r="C53" s="202" t="s">
        <v>530</v>
      </c>
      <c r="D53" s="202"/>
      <c r="E53" s="202">
        <v>170944</v>
      </c>
    </row>
    <row r="54" spans="1:10" x14ac:dyDescent="0.25">
      <c r="A54" s="243" t="s">
        <v>13</v>
      </c>
      <c r="B54" s="195" t="s">
        <v>838</v>
      </c>
      <c r="C54" s="195" t="s">
        <v>538</v>
      </c>
      <c r="D54" s="195"/>
      <c r="E54" s="195">
        <v>67431</v>
      </c>
    </row>
    <row r="55" spans="1:10" x14ac:dyDescent="0.25">
      <c r="A55" s="243">
        <v>3</v>
      </c>
      <c r="B55" s="195" t="s">
        <v>839</v>
      </c>
      <c r="C55" s="195" t="s">
        <v>65</v>
      </c>
      <c r="D55" s="195"/>
      <c r="E55" s="195">
        <v>5890</v>
      </c>
    </row>
    <row r="56" spans="1:10" x14ac:dyDescent="0.25">
      <c r="A56" s="243"/>
      <c r="B56" s="195"/>
      <c r="C56" s="195"/>
      <c r="D56" s="195"/>
      <c r="E56" s="195"/>
    </row>
    <row r="57" spans="1:10" x14ac:dyDescent="0.25">
      <c r="A57" s="189" t="s">
        <v>33</v>
      </c>
      <c r="B57" s="189" t="s">
        <v>46</v>
      </c>
      <c r="C57" s="189"/>
      <c r="D57" s="189"/>
      <c r="E57" s="189"/>
      <c r="F57" s="189"/>
    </row>
    <row r="58" spans="1:10" x14ac:dyDescent="0.25">
      <c r="B58" s="189" t="s">
        <v>47</v>
      </c>
      <c r="C58" s="189"/>
      <c r="D58" s="189"/>
      <c r="E58" s="189"/>
      <c r="F58" s="189"/>
    </row>
    <row r="59" spans="1:10" x14ac:dyDescent="0.25">
      <c r="B59" s="189" t="s">
        <v>48</v>
      </c>
      <c r="C59" s="189"/>
      <c r="D59" s="189"/>
      <c r="E59" s="189"/>
      <c r="F59" s="189"/>
    </row>
    <row r="60" spans="1:10" x14ac:dyDescent="0.25">
      <c r="B60" s="168" t="s">
        <v>115</v>
      </c>
    </row>
    <row r="61" spans="1:10" x14ac:dyDescent="0.25">
      <c r="B61" s="168" t="s">
        <v>116</v>
      </c>
    </row>
    <row r="62" spans="1:10" x14ac:dyDescent="0.25">
      <c r="B62" s="168" t="s">
        <v>117</v>
      </c>
    </row>
    <row r="64" spans="1:10" x14ac:dyDescent="0.25">
      <c r="B64" s="168" t="s">
        <v>765</v>
      </c>
    </row>
    <row r="77" spans="1:1" x14ac:dyDescent="0.25">
      <c r="A77" s="168" t="s">
        <v>5</v>
      </c>
    </row>
  </sheetData>
  <mergeCells count="24">
    <mergeCell ref="B37:C37"/>
    <mergeCell ref="B5:E5"/>
    <mergeCell ref="B9:C9"/>
    <mergeCell ref="B10:E10"/>
    <mergeCell ref="B11:F11"/>
    <mergeCell ref="B12:F12"/>
    <mergeCell ref="B29:C29"/>
    <mergeCell ref="B31:C31"/>
    <mergeCell ref="B32:C32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pageMargins left="0.69930555555555596" right="0.69930555555555596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CED42-59CA-4CF3-A82D-C775DCA6B9CE}">
  <sheetPr>
    <tabColor rgb="FFFF0000"/>
  </sheetPr>
  <dimension ref="A1:L85"/>
  <sheetViews>
    <sheetView topLeftCell="A49" workbookViewId="0">
      <selection activeCell="H61" sqref="H61"/>
    </sheetView>
  </sheetViews>
  <sheetFormatPr defaultRowHeight="15" x14ac:dyDescent="0.25"/>
  <cols>
    <col min="1" max="1" width="4.5703125" style="168" customWidth="1"/>
    <col min="2" max="2" width="51.85546875" style="168" customWidth="1"/>
    <col min="3" max="3" width="11.42578125" style="168" customWidth="1"/>
    <col min="4" max="4" width="10.140625" style="168" customWidth="1"/>
    <col min="5" max="5" width="13.140625" style="168" customWidth="1"/>
    <col min="6" max="6" width="10" style="168" customWidth="1"/>
    <col min="7" max="9" width="9.140625" style="168"/>
    <col min="10" max="10" width="10.5703125" style="168" bestFit="1" customWidth="1"/>
    <col min="11" max="11" width="9.140625" style="168"/>
    <col min="12" max="12" width="9.5703125" style="168" bestFit="1" customWidth="1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173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110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259660.62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6" x14ac:dyDescent="0.25">
      <c r="A17" s="176"/>
      <c r="B17" s="179" t="s">
        <v>18</v>
      </c>
      <c r="C17" s="180"/>
      <c r="D17" s="181"/>
      <c r="E17" s="182">
        <v>1511860.07</v>
      </c>
    </row>
    <row r="18" spans="1:6" x14ac:dyDescent="0.25">
      <c r="A18" s="176"/>
      <c r="B18" s="179" t="s">
        <v>19</v>
      </c>
      <c r="C18" s="180"/>
      <c r="D18" s="181"/>
      <c r="E18" s="182">
        <v>1510892.86</v>
      </c>
    </row>
    <row r="19" spans="1:6" x14ac:dyDescent="0.25">
      <c r="A19" s="176"/>
      <c r="B19" s="179" t="s">
        <v>20</v>
      </c>
      <c r="C19" s="180"/>
      <c r="D19" s="181"/>
      <c r="E19" s="183">
        <v>1510892.86</v>
      </c>
    </row>
    <row r="20" spans="1:6" x14ac:dyDescent="0.25">
      <c r="A20" s="176"/>
      <c r="B20" s="178" t="s">
        <v>21</v>
      </c>
      <c r="C20" s="173"/>
      <c r="D20" s="173"/>
      <c r="E20" s="165"/>
    </row>
    <row r="21" spans="1:6" x14ac:dyDescent="0.25">
      <c r="A21" s="176"/>
      <c r="B21" s="174">
        <v>15000</v>
      </c>
      <c r="C21" s="173"/>
      <c r="D21" s="173"/>
      <c r="E21" s="165"/>
    </row>
    <row r="22" spans="1:6" x14ac:dyDescent="0.25">
      <c r="A22" s="176"/>
      <c r="B22" s="178" t="s">
        <v>55</v>
      </c>
      <c r="C22" s="173"/>
      <c r="D22" s="173"/>
      <c r="E22" s="165"/>
    </row>
    <row r="23" spans="1:6" x14ac:dyDescent="0.25">
      <c r="A23" s="176"/>
      <c r="B23" s="185" t="s">
        <v>452</v>
      </c>
      <c r="C23" s="186"/>
      <c r="D23" s="187"/>
      <c r="E23" s="188">
        <v>39764.339999999997</v>
      </c>
    </row>
    <row r="24" spans="1:6" x14ac:dyDescent="0.25">
      <c r="A24" s="176"/>
      <c r="B24" s="185" t="s">
        <v>453</v>
      </c>
      <c r="C24" s="186"/>
      <c r="D24" s="187"/>
      <c r="E24" s="188">
        <v>14633.96</v>
      </c>
    </row>
    <row r="25" spans="1:6" x14ac:dyDescent="0.25">
      <c r="A25" s="176"/>
      <c r="B25" s="185" t="s">
        <v>454</v>
      </c>
      <c r="C25" s="186"/>
      <c r="D25" s="187"/>
      <c r="E25" s="188">
        <v>22777.16</v>
      </c>
    </row>
    <row r="26" spans="1:6" x14ac:dyDescent="0.25">
      <c r="A26" s="176" t="s">
        <v>24</v>
      </c>
      <c r="B26" s="173" t="s">
        <v>38</v>
      </c>
      <c r="C26" s="173"/>
      <c r="D26" s="173"/>
      <c r="E26" s="166"/>
      <c r="F26" s="189"/>
    </row>
    <row r="27" spans="1:6" x14ac:dyDescent="0.25">
      <c r="A27" s="176"/>
      <c r="B27" s="173" t="s">
        <v>40</v>
      </c>
      <c r="C27" s="173"/>
      <c r="D27" s="173"/>
      <c r="E27" s="166"/>
      <c r="F27" s="189"/>
    </row>
    <row r="28" spans="1:6" x14ac:dyDescent="0.25">
      <c r="A28" s="176"/>
      <c r="B28" s="173" t="s">
        <v>39</v>
      </c>
      <c r="C28" s="173"/>
      <c r="D28" s="173"/>
      <c r="E28" s="165"/>
    </row>
    <row r="29" spans="1:6" x14ac:dyDescent="0.25">
      <c r="A29" s="190" t="s">
        <v>27</v>
      </c>
      <c r="B29" s="326" t="s">
        <v>28</v>
      </c>
      <c r="C29" s="327"/>
      <c r="D29" s="191"/>
      <c r="E29" s="191" t="s">
        <v>29</v>
      </c>
    </row>
    <row r="30" spans="1:6" x14ac:dyDescent="0.25">
      <c r="A30" s="190">
        <v>1</v>
      </c>
      <c r="B30" s="192" t="s">
        <v>30</v>
      </c>
      <c r="C30" s="193"/>
      <c r="D30" s="191"/>
      <c r="E30" s="193">
        <v>169345.18800000002</v>
      </c>
    </row>
    <row r="31" spans="1:6" x14ac:dyDescent="0.25">
      <c r="A31" s="190">
        <v>2</v>
      </c>
      <c r="B31" s="341" t="s">
        <v>498</v>
      </c>
      <c r="C31" s="342"/>
      <c r="D31" s="191"/>
      <c r="E31" s="194">
        <v>13656.87</v>
      </c>
    </row>
    <row r="32" spans="1:6" x14ac:dyDescent="0.25">
      <c r="A32" s="190">
        <v>3</v>
      </c>
      <c r="B32" s="322" t="s">
        <v>499</v>
      </c>
      <c r="C32" s="323"/>
      <c r="D32" s="191"/>
      <c r="E32" s="194">
        <v>48557.760000000009</v>
      </c>
    </row>
    <row r="33" spans="1:12" x14ac:dyDescent="0.25">
      <c r="A33" s="190">
        <v>4</v>
      </c>
      <c r="B33" s="195" t="s">
        <v>500</v>
      </c>
      <c r="C33" s="195"/>
      <c r="D33" s="191"/>
      <c r="E33" s="194">
        <v>11532.468000000001</v>
      </c>
    </row>
    <row r="34" spans="1:12" x14ac:dyDescent="0.25">
      <c r="A34" s="190">
        <v>5</v>
      </c>
      <c r="B34" s="320" t="s">
        <v>2</v>
      </c>
      <c r="C34" s="320"/>
      <c r="D34" s="191"/>
      <c r="E34" s="194">
        <v>3376.45</v>
      </c>
      <c r="J34" s="196"/>
      <c r="L34" s="196"/>
    </row>
    <row r="35" spans="1:12" x14ac:dyDescent="0.25">
      <c r="A35" s="190">
        <v>6</v>
      </c>
      <c r="B35" s="320" t="s">
        <v>3</v>
      </c>
      <c r="C35" s="320"/>
      <c r="D35" s="191"/>
      <c r="E35" s="194">
        <v>5500</v>
      </c>
      <c r="J35" s="196"/>
      <c r="L35" s="196"/>
    </row>
    <row r="36" spans="1:12" x14ac:dyDescent="0.25">
      <c r="A36" s="190">
        <v>7</v>
      </c>
      <c r="B36" s="321" t="s">
        <v>31</v>
      </c>
      <c r="C36" s="321"/>
      <c r="D36" s="191"/>
      <c r="E36" s="194">
        <v>39453.180000000008</v>
      </c>
    </row>
    <row r="37" spans="1:12" x14ac:dyDescent="0.25">
      <c r="A37" s="190">
        <v>8</v>
      </c>
      <c r="B37" s="320" t="s">
        <v>501</v>
      </c>
      <c r="C37" s="320"/>
      <c r="D37" s="191"/>
      <c r="E37" s="194">
        <v>1048.92</v>
      </c>
      <c r="J37" s="196"/>
      <c r="L37" s="196"/>
    </row>
    <row r="38" spans="1:12" x14ac:dyDescent="0.25">
      <c r="A38" s="190">
        <v>9</v>
      </c>
      <c r="B38" s="320" t="s">
        <v>502</v>
      </c>
      <c r="C38" s="320"/>
      <c r="D38" s="191"/>
      <c r="E38" s="194">
        <f>'[2]факт 2021'!$AB$56</f>
        <v>4077.8172500000001</v>
      </c>
      <c r="J38" s="196"/>
      <c r="L38" s="196"/>
    </row>
    <row r="39" spans="1:12" x14ac:dyDescent="0.25">
      <c r="A39" s="190">
        <v>10</v>
      </c>
      <c r="B39" s="320" t="s">
        <v>759</v>
      </c>
      <c r="C39" s="320"/>
      <c r="D39" s="191"/>
      <c r="E39" s="194">
        <v>68664.56</v>
      </c>
      <c r="L39" s="196"/>
    </row>
    <row r="40" spans="1:12" x14ac:dyDescent="0.25">
      <c r="A40" s="190">
        <v>11</v>
      </c>
      <c r="B40" s="320" t="s">
        <v>504</v>
      </c>
      <c r="C40" s="320"/>
      <c r="D40" s="191"/>
      <c r="E40" s="194">
        <v>105613.128</v>
      </c>
    </row>
    <row r="41" spans="1:12" x14ac:dyDescent="0.25">
      <c r="A41" s="190">
        <v>12</v>
      </c>
      <c r="B41" s="322" t="s">
        <v>596</v>
      </c>
      <c r="C41" s="323"/>
      <c r="D41" s="191"/>
      <c r="E41" s="194">
        <v>184626.81</v>
      </c>
      <c r="L41" s="196"/>
    </row>
    <row r="42" spans="1:12" x14ac:dyDescent="0.25">
      <c r="A42" s="190">
        <v>13</v>
      </c>
      <c r="B42" s="320" t="s">
        <v>505</v>
      </c>
      <c r="C42" s="320"/>
      <c r="D42" s="191"/>
      <c r="E42" s="194">
        <v>154925.09</v>
      </c>
      <c r="L42" s="196"/>
    </row>
    <row r="43" spans="1:12" x14ac:dyDescent="0.25">
      <c r="A43" s="190">
        <v>14</v>
      </c>
      <c r="B43" s="320" t="s">
        <v>506</v>
      </c>
      <c r="C43" s="320"/>
      <c r="D43" s="191"/>
      <c r="E43" s="197">
        <f>[4]мус!$AN$60</f>
        <v>142230.43115491793</v>
      </c>
      <c r="L43" s="196"/>
    </row>
    <row r="44" spans="1:12" x14ac:dyDescent="0.25">
      <c r="A44" s="190">
        <v>15</v>
      </c>
      <c r="B44" s="320" t="s">
        <v>512</v>
      </c>
      <c r="C44" s="320"/>
      <c r="D44" s="191"/>
      <c r="E44" s="194">
        <v>3641.8320000000003</v>
      </c>
    </row>
    <row r="45" spans="1:12" x14ac:dyDescent="0.25">
      <c r="A45" s="190">
        <v>16</v>
      </c>
      <c r="B45" s="320" t="s">
        <v>507</v>
      </c>
      <c r="C45" s="320"/>
      <c r="D45" s="191"/>
      <c r="E45" s="194">
        <v>256457.86</v>
      </c>
      <c r="L45" s="196"/>
    </row>
    <row r="46" spans="1:12" x14ac:dyDescent="0.25">
      <c r="A46" s="190">
        <v>17</v>
      </c>
      <c r="B46" s="320" t="s">
        <v>56</v>
      </c>
      <c r="C46" s="320"/>
      <c r="D46" s="191"/>
      <c r="E46" s="194">
        <v>264337.84999999998</v>
      </c>
      <c r="L46" s="196"/>
    </row>
    <row r="47" spans="1:12" x14ac:dyDescent="0.25">
      <c r="A47" s="190">
        <v>18</v>
      </c>
      <c r="B47" s="322" t="s">
        <v>4</v>
      </c>
      <c r="C47" s="323"/>
      <c r="D47" s="191"/>
      <c r="E47" s="194">
        <v>271923.45</v>
      </c>
    </row>
    <row r="48" spans="1:12" x14ac:dyDescent="0.25">
      <c r="A48" s="190">
        <v>19</v>
      </c>
      <c r="B48" s="320" t="s">
        <v>721</v>
      </c>
      <c r="C48" s="320"/>
      <c r="D48" s="191"/>
      <c r="E48" s="194">
        <f>'[2]факт 2021'!$AW$56</f>
        <v>95116.974999999991</v>
      </c>
      <c r="L48" s="196"/>
    </row>
    <row r="49" spans="1:10" x14ac:dyDescent="0.25">
      <c r="A49" s="190">
        <v>20</v>
      </c>
      <c r="B49" s="319" t="s">
        <v>130</v>
      </c>
      <c r="C49" s="319"/>
      <c r="D49" s="191"/>
      <c r="E49" s="197">
        <f>SUM(E30:E48)</f>
        <v>1844086.6394049183</v>
      </c>
      <c r="J49" s="196"/>
    </row>
    <row r="50" spans="1:10" x14ac:dyDescent="0.25">
      <c r="A50" s="190">
        <v>21</v>
      </c>
      <c r="B50" s="319" t="s">
        <v>131</v>
      </c>
      <c r="C50" s="319"/>
      <c r="D50" s="191"/>
      <c r="E50" s="197">
        <f>E19+B21</f>
        <v>1525892.86</v>
      </c>
      <c r="J50" s="198"/>
    </row>
    <row r="52" spans="1:10" x14ac:dyDescent="0.25">
      <c r="A52" s="189" t="s">
        <v>32</v>
      </c>
      <c r="B52" s="173" t="s">
        <v>557</v>
      </c>
    </row>
    <row r="53" spans="1:10" x14ac:dyDescent="0.25">
      <c r="B53" s="173" t="s">
        <v>37</v>
      </c>
    </row>
    <row r="54" spans="1:10" x14ac:dyDescent="0.25">
      <c r="A54" s="200" t="s">
        <v>27</v>
      </c>
      <c r="B54" s="201" t="s">
        <v>41</v>
      </c>
      <c r="C54" s="202" t="s">
        <v>44</v>
      </c>
      <c r="D54" s="202"/>
      <c r="E54" s="202" t="s">
        <v>45</v>
      </c>
    </row>
    <row r="55" spans="1:10" x14ac:dyDescent="0.25">
      <c r="A55" s="243" t="s">
        <v>9</v>
      </c>
      <c r="B55" s="195" t="s">
        <v>840</v>
      </c>
      <c r="C55" s="195" t="s">
        <v>534</v>
      </c>
      <c r="D55" s="195"/>
      <c r="E55" s="243">
        <v>41013</v>
      </c>
    </row>
    <row r="56" spans="1:10" x14ac:dyDescent="0.25">
      <c r="A56" s="243">
        <v>2</v>
      </c>
      <c r="B56" s="195" t="s">
        <v>841</v>
      </c>
      <c r="C56" s="195" t="s">
        <v>639</v>
      </c>
      <c r="D56" s="195"/>
      <c r="E56" s="243">
        <v>20257</v>
      </c>
    </row>
    <row r="57" spans="1:10" x14ac:dyDescent="0.25">
      <c r="A57" s="243">
        <v>3</v>
      </c>
      <c r="B57" s="195" t="s">
        <v>842</v>
      </c>
      <c r="C57" s="195" t="s">
        <v>639</v>
      </c>
      <c r="D57" s="195"/>
      <c r="E57" s="243">
        <v>17677</v>
      </c>
    </row>
    <row r="58" spans="1:10" x14ac:dyDescent="0.25">
      <c r="A58" s="243">
        <v>4</v>
      </c>
      <c r="B58" s="195" t="s">
        <v>843</v>
      </c>
      <c r="C58" s="195" t="s">
        <v>66</v>
      </c>
      <c r="D58" s="195"/>
      <c r="E58" s="243">
        <v>31924</v>
      </c>
    </row>
    <row r="59" spans="1:10" x14ac:dyDescent="0.25">
      <c r="A59" s="243">
        <v>5</v>
      </c>
      <c r="B59" s="195" t="s">
        <v>844</v>
      </c>
      <c r="C59" s="195" t="s">
        <v>66</v>
      </c>
      <c r="D59" s="195"/>
      <c r="E59" s="243">
        <v>36836</v>
      </c>
    </row>
    <row r="60" spans="1:10" x14ac:dyDescent="0.25">
      <c r="A60" s="243">
        <v>6</v>
      </c>
      <c r="B60" s="195" t="s">
        <v>845</v>
      </c>
      <c r="C60" s="195" t="s">
        <v>66</v>
      </c>
      <c r="D60" s="195"/>
      <c r="E60" s="243">
        <v>17434</v>
      </c>
    </row>
    <row r="61" spans="1:10" x14ac:dyDescent="0.25">
      <c r="A61" s="243">
        <v>7</v>
      </c>
      <c r="B61" s="195" t="s">
        <v>846</v>
      </c>
      <c r="C61" s="195" t="s">
        <v>540</v>
      </c>
      <c r="D61" s="195"/>
      <c r="E61" s="243">
        <v>36836</v>
      </c>
    </row>
    <row r="62" spans="1:10" x14ac:dyDescent="0.25">
      <c r="A62" s="243">
        <v>8</v>
      </c>
      <c r="B62" s="195" t="s">
        <v>847</v>
      </c>
      <c r="C62" s="195" t="s">
        <v>540</v>
      </c>
      <c r="D62" s="195"/>
      <c r="E62" s="243">
        <v>27013</v>
      </c>
    </row>
    <row r="63" spans="1:10" x14ac:dyDescent="0.25">
      <c r="A63" s="243"/>
      <c r="B63" s="195"/>
      <c r="C63" s="195"/>
      <c r="D63" s="195"/>
      <c r="E63" s="243"/>
    </row>
    <row r="64" spans="1:10" x14ac:dyDescent="0.25">
      <c r="A64" s="189" t="s">
        <v>33</v>
      </c>
      <c r="B64" s="189" t="s">
        <v>46</v>
      </c>
      <c r="C64" s="189"/>
      <c r="D64" s="189"/>
      <c r="E64" s="189"/>
      <c r="F64" s="189"/>
    </row>
    <row r="65" spans="2:6" x14ac:dyDescent="0.25">
      <c r="B65" s="189" t="s">
        <v>63</v>
      </c>
      <c r="C65" s="189"/>
      <c r="D65" s="189"/>
      <c r="E65" s="189"/>
      <c r="F65" s="189"/>
    </row>
    <row r="66" spans="2:6" x14ac:dyDescent="0.25">
      <c r="B66" s="189" t="s">
        <v>62</v>
      </c>
      <c r="C66" s="189"/>
      <c r="D66" s="189"/>
      <c r="E66" s="189"/>
      <c r="F66" s="189"/>
    </row>
    <row r="67" spans="2:6" x14ac:dyDescent="0.25">
      <c r="B67" s="168" t="s">
        <v>115</v>
      </c>
    </row>
    <row r="68" spans="2:6" x14ac:dyDescent="0.25">
      <c r="B68" s="168" t="s">
        <v>116</v>
      </c>
    </row>
    <row r="69" spans="2:6" x14ac:dyDescent="0.25">
      <c r="B69" s="168" t="s">
        <v>117</v>
      </c>
    </row>
    <row r="70" spans="2:6" x14ac:dyDescent="0.25">
      <c r="B70" s="168" t="s">
        <v>58</v>
      </c>
    </row>
    <row r="72" spans="2:6" x14ac:dyDescent="0.25">
      <c r="B72" s="168" t="s">
        <v>765</v>
      </c>
    </row>
    <row r="85" spans="1:1" x14ac:dyDescent="0.25">
      <c r="A85" s="168" t="s">
        <v>5</v>
      </c>
    </row>
  </sheetData>
  <mergeCells count="25">
    <mergeCell ref="B29:C29"/>
    <mergeCell ref="B5:E5"/>
    <mergeCell ref="B9:C9"/>
    <mergeCell ref="B10:E10"/>
    <mergeCell ref="B11:F11"/>
    <mergeCell ref="B12:F12"/>
    <mergeCell ref="B43:C43"/>
    <mergeCell ref="B31:C31"/>
    <mergeCell ref="B32:C3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0"/>
    <mergeCell ref="B44:C44"/>
    <mergeCell ref="B45:C45"/>
    <mergeCell ref="B46:C46"/>
    <mergeCell ref="B47:C47"/>
    <mergeCell ref="B48:C48"/>
    <mergeCell ref="B49:C49"/>
  </mergeCells>
  <pageMargins left="0.69930555555555596" right="0.69930555555555596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76181-4C38-4BF2-834C-EB519E24D873}">
  <sheetPr>
    <tabColor rgb="FFFF0000"/>
  </sheetPr>
  <dimension ref="A1:L76"/>
  <sheetViews>
    <sheetView topLeftCell="A46" workbookViewId="0">
      <selection activeCell="L8" sqref="L8"/>
    </sheetView>
  </sheetViews>
  <sheetFormatPr defaultRowHeight="15" x14ac:dyDescent="0.25"/>
  <cols>
    <col min="1" max="1" width="4.5703125" style="168" customWidth="1"/>
    <col min="2" max="2" width="41.85546875" style="168" customWidth="1"/>
    <col min="3" max="3" width="11.42578125" style="168" customWidth="1"/>
    <col min="4" max="4" width="10.140625" style="168" customWidth="1"/>
    <col min="5" max="5" width="11.7109375" style="168" customWidth="1"/>
    <col min="6" max="6" width="10" style="168" customWidth="1"/>
    <col min="7" max="9" width="9.140625" style="168"/>
    <col min="10" max="10" width="9.5703125" style="168" bestFit="1" customWidth="1"/>
    <col min="11" max="11" width="9.140625" style="168"/>
    <col min="12" max="12" width="9.5703125" style="168" bestFit="1" customWidth="1"/>
    <col min="13" max="13" width="45.140625" style="168" customWidth="1"/>
    <col min="14" max="16384" width="9.140625" style="168"/>
  </cols>
  <sheetData>
    <row r="1" spans="1:6" x14ac:dyDescent="0.25">
      <c r="A1" s="165"/>
      <c r="B1" s="165"/>
      <c r="C1" s="166" t="s">
        <v>0</v>
      </c>
      <c r="D1" s="167"/>
      <c r="E1" s="165"/>
    </row>
    <row r="2" spans="1:6" x14ac:dyDescent="0.25">
      <c r="A2" s="165"/>
      <c r="B2" s="166" t="s">
        <v>6</v>
      </c>
      <c r="C2" s="166"/>
      <c r="D2" s="167"/>
      <c r="E2" s="165"/>
    </row>
    <row r="3" spans="1:6" x14ac:dyDescent="0.25">
      <c r="A3" s="165"/>
      <c r="B3" s="166" t="s">
        <v>7</v>
      </c>
      <c r="C3" s="166"/>
      <c r="D3" s="167"/>
      <c r="E3" s="165"/>
    </row>
    <row r="4" spans="1:6" x14ac:dyDescent="0.25">
      <c r="A4" s="165"/>
      <c r="B4" s="166" t="s">
        <v>8</v>
      </c>
      <c r="C4" s="166"/>
      <c r="D4" s="167"/>
      <c r="E4" s="165"/>
    </row>
    <row r="5" spans="1:6" x14ac:dyDescent="0.25">
      <c r="A5" s="169"/>
      <c r="B5" s="324" t="s">
        <v>174</v>
      </c>
      <c r="C5" s="324"/>
      <c r="D5" s="324"/>
      <c r="E5" s="324"/>
    </row>
    <row r="6" spans="1:6" x14ac:dyDescent="0.25">
      <c r="A6" s="169"/>
      <c r="B6" s="170"/>
      <c r="C6" s="170"/>
      <c r="D6" s="170"/>
      <c r="E6" s="170"/>
    </row>
    <row r="7" spans="1:6" ht="17.25" customHeight="1" x14ac:dyDescent="0.25">
      <c r="A7" s="169" t="s">
        <v>9</v>
      </c>
      <c r="B7" s="170" t="s">
        <v>10</v>
      </c>
      <c r="C7" s="170"/>
      <c r="D7" s="170"/>
      <c r="E7" s="170"/>
    </row>
    <row r="8" spans="1:6" ht="18.75" customHeight="1" x14ac:dyDescent="0.25">
      <c r="A8" s="169"/>
      <c r="B8" s="171" t="s">
        <v>129</v>
      </c>
      <c r="C8" s="170"/>
      <c r="D8" s="170"/>
      <c r="E8" s="170"/>
    </row>
    <row r="9" spans="1:6" x14ac:dyDescent="0.25">
      <c r="A9" s="169"/>
      <c r="B9" s="325" t="s">
        <v>11</v>
      </c>
      <c r="C9" s="325"/>
      <c r="D9" s="170"/>
      <c r="E9" s="170"/>
    </row>
    <row r="10" spans="1:6" ht="14.25" customHeight="1" x14ac:dyDescent="0.25">
      <c r="A10" s="169"/>
      <c r="B10" s="325" t="s">
        <v>64</v>
      </c>
      <c r="C10" s="325"/>
      <c r="D10" s="325"/>
      <c r="E10" s="325"/>
    </row>
    <row r="11" spans="1:6" ht="15" customHeight="1" x14ac:dyDescent="0.25">
      <c r="A11" s="169"/>
      <c r="B11" s="325" t="s">
        <v>12</v>
      </c>
      <c r="C11" s="325"/>
      <c r="D11" s="325"/>
      <c r="E11" s="325"/>
      <c r="F11" s="325"/>
    </row>
    <row r="12" spans="1:6" ht="15" customHeight="1" x14ac:dyDescent="0.25">
      <c r="A12" s="169"/>
      <c r="B12" s="325" t="s">
        <v>111</v>
      </c>
      <c r="C12" s="325"/>
      <c r="D12" s="325"/>
      <c r="E12" s="325"/>
      <c r="F12" s="325"/>
    </row>
    <row r="13" spans="1:6" x14ac:dyDescent="0.25">
      <c r="A13" s="172" t="s">
        <v>13</v>
      </c>
      <c r="B13" s="173" t="s">
        <v>267</v>
      </c>
      <c r="C13" s="173"/>
      <c r="D13" s="174"/>
      <c r="E13" s="177">
        <v>291005.84000000003</v>
      </c>
    </row>
    <row r="14" spans="1:6" x14ac:dyDescent="0.25">
      <c r="A14" s="176" t="s">
        <v>14</v>
      </c>
      <c r="B14" s="173" t="s">
        <v>525</v>
      </c>
      <c r="C14" s="173"/>
      <c r="D14" s="174"/>
      <c r="E14" s="177">
        <v>0</v>
      </c>
    </row>
    <row r="15" spans="1:6" x14ac:dyDescent="0.25">
      <c r="A15" s="176" t="s">
        <v>15</v>
      </c>
      <c r="B15" s="173" t="s">
        <v>16</v>
      </c>
      <c r="C15" s="173"/>
      <c r="D15" s="173"/>
      <c r="E15" s="165"/>
    </row>
    <row r="16" spans="1:6" x14ac:dyDescent="0.25">
      <c r="A16" s="176"/>
      <c r="B16" s="178" t="s">
        <v>17</v>
      </c>
      <c r="C16" s="173"/>
      <c r="D16" s="173"/>
      <c r="E16" s="165"/>
    </row>
    <row r="17" spans="1:12" x14ac:dyDescent="0.25">
      <c r="A17" s="176"/>
      <c r="B17" s="179" t="s">
        <v>18</v>
      </c>
      <c r="C17" s="180"/>
      <c r="D17" s="181"/>
      <c r="E17" s="182">
        <v>1017455.81</v>
      </c>
    </row>
    <row r="18" spans="1:12" x14ac:dyDescent="0.25">
      <c r="A18" s="176"/>
      <c r="B18" s="179" t="s">
        <v>19</v>
      </c>
      <c r="C18" s="180"/>
      <c r="D18" s="181"/>
      <c r="E18" s="182">
        <v>1051620.99</v>
      </c>
    </row>
    <row r="19" spans="1:12" x14ac:dyDescent="0.25">
      <c r="A19" s="176"/>
      <c r="B19" s="179" t="s">
        <v>20</v>
      </c>
      <c r="C19" s="180"/>
      <c r="D19" s="181"/>
      <c r="E19" s="183">
        <v>1051620.99</v>
      </c>
    </row>
    <row r="20" spans="1:12" x14ac:dyDescent="0.25">
      <c r="A20" s="176"/>
      <c r="B20" s="178" t="s">
        <v>21</v>
      </c>
      <c r="C20" s="173"/>
      <c r="D20" s="173"/>
      <c r="E20" s="165"/>
    </row>
    <row r="21" spans="1:12" x14ac:dyDescent="0.25">
      <c r="A21" s="176"/>
      <c r="B21" s="174">
        <v>14700</v>
      </c>
      <c r="C21" s="173"/>
      <c r="D21" s="173"/>
      <c r="E21" s="165"/>
    </row>
    <row r="22" spans="1:12" x14ac:dyDescent="0.25">
      <c r="A22" s="176"/>
      <c r="B22" s="178" t="s">
        <v>55</v>
      </c>
      <c r="C22" s="173"/>
      <c r="D22" s="173"/>
      <c r="E22" s="165"/>
    </row>
    <row r="23" spans="1:12" x14ac:dyDescent="0.25">
      <c r="A23" s="176"/>
      <c r="B23" s="185" t="s">
        <v>455</v>
      </c>
      <c r="C23" s="186"/>
      <c r="D23" s="187"/>
      <c r="E23" s="188">
        <v>42254.87</v>
      </c>
    </row>
    <row r="24" spans="1:12" x14ac:dyDescent="0.25">
      <c r="A24" s="176"/>
      <c r="B24" s="185" t="s">
        <v>456</v>
      </c>
      <c r="C24" s="186"/>
      <c r="D24" s="187"/>
      <c r="E24" s="188">
        <v>28254.09</v>
      </c>
    </row>
    <row r="25" spans="1:12" x14ac:dyDescent="0.25">
      <c r="A25" s="176"/>
      <c r="B25" s="185" t="s">
        <v>457</v>
      </c>
      <c r="C25" s="186"/>
      <c r="D25" s="187"/>
      <c r="E25" s="188">
        <v>94766.94</v>
      </c>
    </row>
    <row r="26" spans="1:12" x14ac:dyDescent="0.25">
      <c r="A26" s="176" t="s">
        <v>24</v>
      </c>
      <c r="B26" s="173" t="s">
        <v>38</v>
      </c>
      <c r="C26" s="173"/>
      <c r="D26" s="173"/>
      <c r="E26" s="166"/>
      <c r="F26" s="189"/>
    </row>
    <row r="27" spans="1:12" x14ac:dyDescent="0.25">
      <c r="A27" s="176"/>
      <c r="B27" s="173" t="s">
        <v>40</v>
      </c>
      <c r="C27" s="173"/>
      <c r="D27" s="173"/>
      <c r="E27" s="166"/>
      <c r="F27" s="189"/>
    </row>
    <row r="28" spans="1:12" x14ac:dyDescent="0.25">
      <c r="A28" s="176"/>
      <c r="B28" s="173" t="s">
        <v>39</v>
      </c>
      <c r="C28" s="173"/>
      <c r="D28" s="173"/>
      <c r="E28" s="165"/>
    </row>
    <row r="29" spans="1:12" x14ac:dyDescent="0.25">
      <c r="A29" s="190" t="s">
        <v>27</v>
      </c>
      <c r="B29" s="326" t="s">
        <v>28</v>
      </c>
      <c r="C29" s="327"/>
      <c r="D29" s="191"/>
      <c r="E29" s="191" t="s">
        <v>29</v>
      </c>
    </row>
    <row r="30" spans="1:12" x14ac:dyDescent="0.25">
      <c r="A30" s="190">
        <v>1</v>
      </c>
      <c r="B30" s="192" t="s">
        <v>30</v>
      </c>
      <c r="C30" s="193"/>
      <c r="D30" s="191"/>
      <c r="E30" s="193">
        <v>101914.2</v>
      </c>
      <c r="L30" s="196"/>
    </row>
    <row r="31" spans="1:12" x14ac:dyDescent="0.25">
      <c r="A31" s="190">
        <v>2</v>
      </c>
      <c r="B31" s="321" t="s">
        <v>498</v>
      </c>
      <c r="C31" s="321"/>
      <c r="D31" s="191"/>
      <c r="E31" s="194">
        <v>11361.384</v>
      </c>
    </row>
    <row r="32" spans="1:12" x14ac:dyDescent="0.25">
      <c r="A32" s="190">
        <v>3</v>
      </c>
      <c r="B32" s="320" t="s">
        <v>499</v>
      </c>
      <c r="C32" s="320"/>
      <c r="D32" s="191"/>
      <c r="E32" s="194">
        <v>34084.152000000002</v>
      </c>
    </row>
    <row r="33" spans="1:12" x14ac:dyDescent="0.25">
      <c r="A33" s="190">
        <v>4</v>
      </c>
      <c r="B33" s="195" t="s">
        <v>500</v>
      </c>
      <c r="C33" s="195"/>
      <c r="D33" s="191"/>
      <c r="E33" s="194">
        <v>11361.383999999998</v>
      </c>
    </row>
    <row r="34" spans="1:12" x14ac:dyDescent="0.25">
      <c r="A34" s="190">
        <v>5</v>
      </c>
      <c r="B34" s="320" t="s">
        <v>2</v>
      </c>
      <c r="C34" s="320"/>
      <c r="D34" s="191"/>
      <c r="E34" s="194">
        <v>3222.45</v>
      </c>
      <c r="J34" s="196"/>
      <c r="L34" s="196"/>
    </row>
    <row r="35" spans="1:12" x14ac:dyDescent="0.25">
      <c r="A35" s="190">
        <v>6</v>
      </c>
      <c r="B35" s="320" t="s">
        <v>3</v>
      </c>
      <c r="C35" s="320"/>
      <c r="D35" s="191"/>
      <c r="E35" s="194">
        <v>4950</v>
      </c>
      <c r="J35" s="196"/>
      <c r="L35" s="196"/>
    </row>
    <row r="36" spans="1:12" x14ac:dyDescent="0.25">
      <c r="A36" s="190">
        <v>7</v>
      </c>
      <c r="B36" s="321" t="s">
        <v>31</v>
      </c>
      <c r="C36" s="321"/>
      <c r="D36" s="191"/>
      <c r="E36" s="194">
        <v>27351.48</v>
      </c>
    </row>
    <row r="37" spans="1:12" x14ac:dyDescent="0.25">
      <c r="A37" s="190">
        <v>8</v>
      </c>
      <c r="B37" s="320" t="s">
        <v>501</v>
      </c>
      <c r="C37" s="320"/>
      <c r="D37" s="191"/>
      <c r="E37" s="194">
        <v>24084.67</v>
      </c>
      <c r="J37" s="196"/>
      <c r="L37" s="196"/>
    </row>
    <row r="38" spans="1:12" x14ac:dyDescent="0.25">
      <c r="A38" s="190">
        <v>9</v>
      </c>
      <c r="B38" s="320" t="s">
        <v>502</v>
      </c>
      <c r="C38" s="320"/>
      <c r="D38" s="191"/>
      <c r="E38" s="194">
        <f>'[2]факт 2021'!$AB$57</f>
        <v>2928.8665899999996</v>
      </c>
      <c r="J38" s="196"/>
      <c r="L38" s="196"/>
    </row>
    <row r="39" spans="1:12" x14ac:dyDescent="0.25">
      <c r="A39" s="190">
        <v>10</v>
      </c>
      <c r="B39" s="321" t="s">
        <v>503</v>
      </c>
      <c r="C39" s="321"/>
      <c r="D39" s="191"/>
      <c r="E39" s="194">
        <v>1683.17</v>
      </c>
      <c r="J39" s="196"/>
      <c r="L39" s="196"/>
    </row>
    <row r="40" spans="1:12" x14ac:dyDescent="0.25">
      <c r="A40" s="190">
        <v>11</v>
      </c>
      <c r="B40" s="320" t="s">
        <v>504</v>
      </c>
      <c r="C40" s="320"/>
      <c r="D40" s="191"/>
      <c r="E40" s="194">
        <v>100990.07999999999</v>
      </c>
      <c r="G40" s="199"/>
    </row>
    <row r="41" spans="1:12" x14ac:dyDescent="0.25">
      <c r="A41" s="190">
        <v>12</v>
      </c>
      <c r="B41" s="320" t="s">
        <v>505</v>
      </c>
      <c r="C41" s="320"/>
      <c r="D41" s="191"/>
      <c r="E41" s="194">
        <v>164108.87999999998</v>
      </c>
      <c r="G41" s="199"/>
    </row>
    <row r="42" spans="1:12" x14ac:dyDescent="0.25">
      <c r="A42" s="190">
        <v>13</v>
      </c>
      <c r="B42" s="320" t="s">
        <v>56</v>
      </c>
      <c r="C42" s="320"/>
      <c r="D42" s="191"/>
      <c r="E42" s="197">
        <v>224376.72</v>
      </c>
      <c r="G42" s="199"/>
      <c r="L42" s="196"/>
    </row>
    <row r="43" spans="1:12" x14ac:dyDescent="0.25">
      <c r="A43" s="190">
        <v>14</v>
      </c>
      <c r="B43" s="322" t="s">
        <v>512</v>
      </c>
      <c r="C43" s="323"/>
      <c r="D43" s="191"/>
      <c r="E43" s="194">
        <v>420.79199999999997</v>
      </c>
    </row>
    <row r="44" spans="1:12" x14ac:dyDescent="0.25">
      <c r="A44" s="190">
        <v>15</v>
      </c>
      <c r="B44" s="320" t="s">
        <v>507</v>
      </c>
      <c r="C44" s="320"/>
      <c r="D44" s="191"/>
      <c r="E44" s="194">
        <v>130978.27</v>
      </c>
      <c r="L44" s="196"/>
    </row>
    <row r="45" spans="1:12" x14ac:dyDescent="0.25">
      <c r="A45" s="190">
        <v>16</v>
      </c>
      <c r="B45" s="322" t="s">
        <v>848</v>
      </c>
      <c r="C45" s="323"/>
      <c r="D45" s="191"/>
      <c r="E45" s="194">
        <v>7426.67</v>
      </c>
      <c r="L45" s="196"/>
    </row>
    <row r="46" spans="1:12" x14ac:dyDescent="0.25">
      <c r="A46" s="190">
        <v>17</v>
      </c>
      <c r="B46" s="320" t="s">
        <v>759</v>
      </c>
      <c r="C46" s="320"/>
      <c r="D46" s="191"/>
      <c r="E46" s="194">
        <v>8724.41</v>
      </c>
      <c r="L46" s="196"/>
    </row>
    <row r="47" spans="1:12" x14ac:dyDescent="0.25">
      <c r="A47" s="190">
        <v>18</v>
      </c>
      <c r="B47" s="320" t="s">
        <v>524</v>
      </c>
      <c r="C47" s="320"/>
      <c r="D47" s="191"/>
      <c r="E47" s="194">
        <v>841.58399999999995</v>
      </c>
    </row>
    <row r="48" spans="1:12" x14ac:dyDescent="0.25">
      <c r="A48" s="190">
        <v>19</v>
      </c>
      <c r="B48" s="322" t="s">
        <v>4</v>
      </c>
      <c r="C48" s="323"/>
      <c r="D48" s="191"/>
      <c r="E48" s="194">
        <v>164108.88</v>
      </c>
    </row>
    <row r="49" spans="1:12" x14ac:dyDescent="0.25">
      <c r="A49" s="190">
        <v>20</v>
      </c>
      <c r="B49" s="320" t="s">
        <v>714</v>
      </c>
      <c r="C49" s="320"/>
      <c r="D49" s="191"/>
      <c r="E49" s="194">
        <f>'[2]факт 2021'!$AW$57</f>
        <v>68317.168999999994</v>
      </c>
      <c r="L49" s="196"/>
    </row>
    <row r="50" spans="1:12" x14ac:dyDescent="0.25">
      <c r="A50" s="190">
        <v>21</v>
      </c>
      <c r="B50" s="319" t="s">
        <v>130</v>
      </c>
      <c r="C50" s="319"/>
      <c r="D50" s="191"/>
      <c r="E50" s="197">
        <f>SUM(E30:E49)</f>
        <v>1093235.21159</v>
      </c>
      <c r="J50" s="196"/>
    </row>
    <row r="51" spans="1:12" x14ac:dyDescent="0.25">
      <c r="A51" s="190">
        <v>22</v>
      </c>
      <c r="B51" s="319" t="s">
        <v>131</v>
      </c>
      <c r="C51" s="319"/>
      <c r="D51" s="191"/>
      <c r="E51" s="197">
        <f>E19+B21</f>
        <v>1066320.99</v>
      </c>
      <c r="J51" s="198"/>
    </row>
    <row r="52" spans="1:12" x14ac:dyDescent="0.25">
      <c r="A52" s="189" t="s">
        <v>32</v>
      </c>
      <c r="B52" s="189" t="s">
        <v>121</v>
      </c>
      <c r="C52" s="189"/>
      <c r="D52" s="189"/>
      <c r="E52" s="189"/>
      <c r="F52" s="189"/>
    </row>
    <row r="53" spans="1:12" x14ac:dyDescent="0.25">
      <c r="B53" s="189" t="s">
        <v>123</v>
      </c>
      <c r="C53" s="189"/>
      <c r="D53" s="189"/>
      <c r="E53" s="189"/>
      <c r="F53" s="189"/>
    </row>
    <row r="54" spans="1:12" x14ac:dyDescent="0.25">
      <c r="B54" s="189" t="s">
        <v>122</v>
      </c>
      <c r="C54" s="189"/>
      <c r="D54" s="189"/>
      <c r="E54" s="189"/>
      <c r="F54" s="189"/>
    </row>
    <row r="55" spans="1:12" x14ac:dyDescent="0.25">
      <c r="B55" s="168" t="s">
        <v>118</v>
      </c>
    </row>
    <row r="56" spans="1:12" x14ac:dyDescent="0.25">
      <c r="B56" s="168" t="s">
        <v>116</v>
      </c>
    </row>
    <row r="57" spans="1:12" x14ac:dyDescent="0.25">
      <c r="B57" s="168" t="s">
        <v>117</v>
      </c>
    </row>
    <row r="58" spans="1:12" x14ac:dyDescent="0.25">
      <c r="A58" s="189">
        <v>7</v>
      </c>
      <c r="B58" s="173" t="s">
        <v>557</v>
      </c>
    </row>
    <row r="59" spans="1:12" x14ac:dyDescent="0.25">
      <c r="B59" s="173" t="s">
        <v>37</v>
      </c>
    </row>
    <row r="60" spans="1:12" x14ac:dyDescent="0.25">
      <c r="A60" s="200" t="s">
        <v>27</v>
      </c>
      <c r="B60" s="201" t="s">
        <v>41</v>
      </c>
      <c r="C60" s="202" t="s">
        <v>44</v>
      </c>
      <c r="D60" s="202"/>
      <c r="E60" s="202" t="s">
        <v>45</v>
      </c>
    </row>
    <row r="61" spans="1:12" x14ac:dyDescent="0.25">
      <c r="A61" s="247" t="s">
        <v>9</v>
      </c>
      <c r="B61" s="255" t="s">
        <v>849</v>
      </c>
      <c r="C61" s="202" t="s">
        <v>534</v>
      </c>
      <c r="D61" s="202"/>
      <c r="E61" s="202">
        <v>83304</v>
      </c>
    </row>
    <row r="62" spans="1:12" x14ac:dyDescent="0.25">
      <c r="A62" s="243" t="s">
        <v>13</v>
      </c>
      <c r="B62" s="256" t="s">
        <v>850</v>
      </c>
      <c r="C62" s="195" t="s">
        <v>851</v>
      </c>
      <c r="D62" s="195"/>
      <c r="E62" s="195">
        <v>22847</v>
      </c>
    </row>
    <row r="63" spans="1:12" x14ac:dyDescent="0.25">
      <c r="A63" s="243">
        <v>3</v>
      </c>
      <c r="B63" s="256"/>
      <c r="C63" s="195"/>
      <c r="D63" s="195"/>
      <c r="E63" s="195"/>
    </row>
    <row r="64" spans="1:12" x14ac:dyDescent="0.25">
      <c r="A64" s="243"/>
      <c r="B64" s="195"/>
      <c r="C64" s="195"/>
      <c r="D64" s="195"/>
      <c r="E64" s="195"/>
    </row>
    <row r="65" spans="1:2" x14ac:dyDescent="0.25">
      <c r="A65" s="257"/>
    </row>
    <row r="67" spans="1:2" x14ac:dyDescent="0.25">
      <c r="B67" s="168" t="s">
        <v>765</v>
      </c>
    </row>
    <row r="76" spans="1:2" x14ac:dyDescent="0.25">
      <c r="A76" s="168" t="s">
        <v>5</v>
      </c>
    </row>
  </sheetData>
  <mergeCells count="26">
    <mergeCell ref="B29:C29"/>
    <mergeCell ref="B5:E5"/>
    <mergeCell ref="B9:C9"/>
    <mergeCell ref="B10:E10"/>
    <mergeCell ref="B11:F11"/>
    <mergeCell ref="B12:F12"/>
    <mergeCell ref="B43:C43"/>
    <mergeCell ref="B31:C31"/>
    <mergeCell ref="B32:C3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0"/>
    <mergeCell ref="B51:C51"/>
    <mergeCell ref="B44:C44"/>
    <mergeCell ref="B45:C45"/>
    <mergeCell ref="B46:C46"/>
    <mergeCell ref="B47:C47"/>
    <mergeCell ref="B48:C48"/>
    <mergeCell ref="B49:C49"/>
  </mergeCells>
  <pageMargins left="0.75" right="0.75" top="1" bottom="1" header="0.51180555555555596" footer="0.51180555555555596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2A2B-399C-4C32-86E8-FB8D5C8AA8C1}">
  <sheetPr>
    <tabColor rgb="FFFF0000"/>
  </sheetPr>
  <dimension ref="A1:L84"/>
  <sheetViews>
    <sheetView workbookViewId="0">
      <selection activeCell="H56" sqref="H56"/>
    </sheetView>
  </sheetViews>
  <sheetFormatPr defaultRowHeight="15" x14ac:dyDescent="0.25"/>
  <cols>
    <col min="1" max="1" width="4.5703125" style="4" customWidth="1"/>
    <col min="2" max="2" width="41.85546875" style="4" customWidth="1"/>
    <col min="3" max="3" width="11.42578125" style="4" customWidth="1"/>
    <col min="4" max="4" width="10.140625" style="4" customWidth="1"/>
    <col min="5" max="5" width="12.28515625" style="4" customWidth="1"/>
    <col min="6" max="6" width="10" style="4" customWidth="1"/>
    <col min="7" max="9" width="9.140625" style="4"/>
    <col min="10" max="10" width="9.5703125" style="4" bestFit="1" customWidth="1"/>
    <col min="11" max="11" width="9.140625" style="4"/>
    <col min="12" max="12" width="9.5703125" style="4" bestFit="1" customWidth="1"/>
    <col min="13" max="13" width="45.140625" style="4" customWidth="1"/>
    <col min="14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175</v>
      </c>
      <c r="C5" s="300"/>
      <c r="D5" s="300"/>
      <c r="E5" s="300"/>
    </row>
    <row r="6" spans="1:6" x14ac:dyDescent="0.25">
      <c r="A6" s="5"/>
      <c r="B6" s="163"/>
      <c r="C6" s="163"/>
      <c r="D6" s="163"/>
      <c r="E6" s="163"/>
    </row>
    <row r="7" spans="1:6" ht="17.25" customHeight="1" x14ac:dyDescent="0.25">
      <c r="A7" s="5" t="s">
        <v>9</v>
      </c>
      <c r="B7" s="163" t="s">
        <v>10</v>
      </c>
      <c r="C7" s="163"/>
      <c r="D7" s="163"/>
      <c r="E7" s="163"/>
    </row>
    <row r="8" spans="1:6" ht="18.75" customHeight="1" x14ac:dyDescent="0.25">
      <c r="A8" s="5"/>
      <c r="B8" s="164" t="s">
        <v>129</v>
      </c>
      <c r="C8" s="163"/>
      <c r="D8" s="163"/>
      <c r="E8" s="163"/>
    </row>
    <row r="9" spans="1:6" x14ac:dyDescent="0.25">
      <c r="A9" s="5"/>
      <c r="B9" s="301" t="s">
        <v>11</v>
      </c>
      <c r="C9" s="301"/>
      <c r="D9" s="163"/>
      <c r="E9" s="163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73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267</v>
      </c>
      <c r="C13" s="11"/>
      <c r="D13" s="59"/>
      <c r="E13" s="72">
        <v>475918.18</v>
      </c>
    </row>
    <row r="14" spans="1:6" x14ac:dyDescent="0.25">
      <c r="A14" s="12" t="s">
        <v>14</v>
      </c>
      <c r="B14" s="11" t="s">
        <v>525</v>
      </c>
      <c r="C14" s="11"/>
      <c r="D14" s="59"/>
      <c r="E14" s="72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5" x14ac:dyDescent="0.25">
      <c r="A17" s="12"/>
      <c r="B17" s="15" t="s">
        <v>18</v>
      </c>
      <c r="C17" s="16"/>
      <c r="D17" s="17"/>
      <c r="E17" s="51">
        <v>930787.95</v>
      </c>
    </row>
    <row r="18" spans="1:5" x14ac:dyDescent="0.25">
      <c r="A18" s="12"/>
      <c r="B18" s="15" t="s">
        <v>19</v>
      </c>
      <c r="C18" s="16"/>
      <c r="D18" s="17"/>
      <c r="E18" s="51">
        <v>908315.38</v>
      </c>
    </row>
    <row r="19" spans="1:5" x14ac:dyDescent="0.25">
      <c r="A19" s="12"/>
      <c r="B19" s="15" t="s">
        <v>20</v>
      </c>
      <c r="C19" s="16"/>
      <c r="D19" s="17"/>
      <c r="E19" s="18">
        <v>908315.38</v>
      </c>
    </row>
    <row r="20" spans="1:5" x14ac:dyDescent="0.25">
      <c r="A20" s="12"/>
      <c r="B20" s="14" t="s">
        <v>21</v>
      </c>
      <c r="C20" s="11"/>
      <c r="D20" s="11"/>
      <c r="E20" s="1"/>
    </row>
    <row r="21" spans="1:5" x14ac:dyDescent="0.25">
      <c r="A21" s="12"/>
      <c r="B21" s="59">
        <v>17700</v>
      </c>
      <c r="C21" s="11"/>
      <c r="D21" s="11"/>
      <c r="E21" s="1"/>
    </row>
    <row r="22" spans="1:5" x14ac:dyDescent="0.25">
      <c r="A22" s="12"/>
      <c r="B22" s="14" t="s">
        <v>55</v>
      </c>
      <c r="C22" s="11"/>
      <c r="D22" s="11"/>
      <c r="E22" s="1"/>
    </row>
    <row r="23" spans="1:5" x14ac:dyDescent="0.25">
      <c r="A23" s="12"/>
      <c r="B23" s="21" t="s">
        <v>458</v>
      </c>
      <c r="C23" s="22"/>
      <c r="D23" s="23"/>
      <c r="E23" s="24">
        <v>13056.46</v>
      </c>
    </row>
    <row r="24" spans="1:5" x14ac:dyDescent="0.25">
      <c r="A24" s="12"/>
      <c r="B24" s="21" t="s">
        <v>459</v>
      </c>
      <c r="C24" s="22"/>
      <c r="D24" s="23"/>
      <c r="E24" s="24">
        <v>12816.4</v>
      </c>
    </row>
    <row r="25" spans="1:5" x14ac:dyDescent="0.25">
      <c r="A25" s="12"/>
      <c r="B25" s="21" t="s">
        <v>460</v>
      </c>
      <c r="C25" s="22"/>
      <c r="D25" s="23"/>
      <c r="E25" s="24">
        <v>10742.48</v>
      </c>
    </row>
    <row r="26" spans="1:5" x14ac:dyDescent="0.25">
      <c r="A26" s="12"/>
      <c r="B26" s="21" t="s">
        <v>461</v>
      </c>
      <c r="C26" s="22"/>
      <c r="D26" s="23"/>
      <c r="E26" s="24">
        <v>23842.11</v>
      </c>
    </row>
    <row r="27" spans="1:5" x14ac:dyDescent="0.25">
      <c r="A27" s="12"/>
      <c r="B27" s="21" t="s">
        <v>462</v>
      </c>
      <c r="C27" s="22"/>
      <c r="D27" s="23"/>
      <c r="E27" s="24">
        <v>36810.9</v>
      </c>
    </row>
    <row r="28" spans="1:5" x14ac:dyDescent="0.25">
      <c r="A28" s="12"/>
      <c r="B28" s="21" t="s">
        <v>463</v>
      </c>
      <c r="C28" s="22"/>
      <c r="D28" s="23"/>
      <c r="E28" s="24">
        <v>52729.75</v>
      </c>
    </row>
    <row r="29" spans="1:5" x14ac:dyDescent="0.25">
      <c r="A29" s="12"/>
      <c r="B29" s="21" t="s">
        <v>464</v>
      </c>
      <c r="C29" s="22"/>
      <c r="D29" s="23"/>
      <c r="E29" s="24">
        <v>110921.98</v>
      </c>
    </row>
    <row r="30" spans="1:5" x14ac:dyDescent="0.25">
      <c r="A30" s="12"/>
      <c r="B30" s="21" t="s">
        <v>465</v>
      </c>
      <c r="C30" s="22"/>
      <c r="D30" s="23"/>
      <c r="E30" s="24">
        <v>14172.94</v>
      </c>
    </row>
    <row r="31" spans="1:5" x14ac:dyDescent="0.25">
      <c r="A31" s="12"/>
      <c r="B31" s="21" t="s">
        <v>466</v>
      </c>
      <c r="C31" s="22"/>
      <c r="D31" s="23"/>
      <c r="E31" s="24">
        <v>47620.27</v>
      </c>
    </row>
    <row r="32" spans="1:5" x14ac:dyDescent="0.25">
      <c r="A32" s="12"/>
      <c r="B32" s="21" t="s">
        <v>467</v>
      </c>
      <c r="C32" s="22"/>
      <c r="D32" s="23"/>
      <c r="E32" s="24">
        <v>29864.61</v>
      </c>
    </row>
    <row r="33" spans="1:12" x14ac:dyDescent="0.25">
      <c r="A33" s="12" t="s">
        <v>24</v>
      </c>
      <c r="B33" s="11" t="s">
        <v>38</v>
      </c>
      <c r="C33" s="11"/>
      <c r="D33" s="11"/>
      <c r="E33" s="2"/>
      <c r="F33" s="25"/>
    </row>
    <row r="34" spans="1:12" x14ac:dyDescent="0.25">
      <c r="A34" s="12"/>
      <c r="B34" s="11" t="s">
        <v>40</v>
      </c>
      <c r="C34" s="11"/>
      <c r="D34" s="11"/>
      <c r="E34" s="2"/>
      <c r="F34" s="25"/>
    </row>
    <row r="35" spans="1:12" x14ac:dyDescent="0.25">
      <c r="A35" s="12"/>
      <c r="B35" s="11" t="s">
        <v>39</v>
      </c>
      <c r="C35" s="11"/>
      <c r="D35" s="11"/>
      <c r="E35" s="1"/>
    </row>
    <row r="36" spans="1:12" x14ac:dyDescent="0.25">
      <c r="A36" s="26" t="s">
        <v>27</v>
      </c>
      <c r="B36" s="302" t="s">
        <v>28</v>
      </c>
      <c r="C36" s="303"/>
      <c r="D36" s="27"/>
      <c r="E36" s="27" t="s">
        <v>29</v>
      </c>
    </row>
    <row r="37" spans="1:12" x14ac:dyDescent="0.25">
      <c r="A37" s="26">
        <v>1</v>
      </c>
      <c r="B37" s="74" t="s">
        <v>30</v>
      </c>
      <c r="C37" s="75"/>
      <c r="D37" s="27"/>
      <c r="E37" s="81">
        <v>168060</v>
      </c>
    </row>
    <row r="38" spans="1:12" x14ac:dyDescent="0.25">
      <c r="A38" s="26">
        <v>2</v>
      </c>
      <c r="B38" s="299" t="s">
        <v>498</v>
      </c>
      <c r="C38" s="299"/>
      <c r="D38" s="27"/>
      <c r="E38" s="258">
        <v>7288.6032000000005</v>
      </c>
    </row>
    <row r="39" spans="1:12" x14ac:dyDescent="0.25">
      <c r="A39" s="26">
        <v>3</v>
      </c>
      <c r="B39" s="295" t="s">
        <v>499</v>
      </c>
      <c r="C39" s="295"/>
      <c r="D39" s="27"/>
      <c r="E39" s="29">
        <v>36547</v>
      </c>
    </row>
    <row r="40" spans="1:12" x14ac:dyDescent="0.25">
      <c r="A40" s="26">
        <v>4</v>
      </c>
      <c r="B40" s="30" t="s">
        <v>500</v>
      </c>
      <c r="C40" s="30"/>
      <c r="D40" s="27"/>
      <c r="E40" s="29">
        <v>7895.9868000000006</v>
      </c>
    </row>
    <row r="41" spans="1:12" x14ac:dyDescent="0.25">
      <c r="A41" s="26">
        <v>5</v>
      </c>
      <c r="B41" s="295" t="s">
        <v>2</v>
      </c>
      <c r="C41" s="295"/>
      <c r="D41" s="27"/>
      <c r="E41" s="29">
        <v>0</v>
      </c>
      <c r="J41" s="29"/>
      <c r="L41" s="33"/>
    </row>
    <row r="42" spans="1:12" x14ac:dyDescent="0.25">
      <c r="A42" s="26">
        <v>6</v>
      </c>
      <c r="B42" s="295" t="s">
        <v>3</v>
      </c>
      <c r="C42" s="295"/>
      <c r="D42" s="27"/>
      <c r="E42" s="29">
        <v>15950</v>
      </c>
      <c r="J42" s="29"/>
      <c r="L42" s="33"/>
    </row>
    <row r="43" spans="1:12" x14ac:dyDescent="0.25">
      <c r="A43" s="26">
        <v>7</v>
      </c>
      <c r="B43" s="299" t="s">
        <v>31</v>
      </c>
      <c r="C43" s="299"/>
      <c r="D43" s="27"/>
      <c r="E43" s="29">
        <v>39479.934000000001</v>
      </c>
    </row>
    <row r="44" spans="1:12" x14ac:dyDescent="0.25">
      <c r="A44" s="26">
        <v>8</v>
      </c>
      <c r="B44" s="295" t="s">
        <v>501</v>
      </c>
      <c r="C44" s="295"/>
      <c r="D44" s="27"/>
      <c r="E44" s="29">
        <v>524.46</v>
      </c>
      <c r="L44" s="33"/>
    </row>
    <row r="45" spans="1:12" x14ac:dyDescent="0.25">
      <c r="A45" s="26">
        <v>9</v>
      </c>
      <c r="B45" s="295" t="s">
        <v>502</v>
      </c>
      <c r="C45" s="295"/>
      <c r="D45" s="27"/>
      <c r="E45" s="29">
        <f>'[2]факт 2021'!$AB$58</f>
        <v>4070.9773</v>
      </c>
      <c r="L45" s="33"/>
    </row>
    <row r="46" spans="1:12" x14ac:dyDescent="0.25">
      <c r="A46" s="26">
        <v>10</v>
      </c>
      <c r="B46" s="299" t="s">
        <v>503</v>
      </c>
      <c r="C46" s="299"/>
      <c r="D46" s="27"/>
      <c r="E46" s="29">
        <v>1214.77</v>
      </c>
      <c r="L46" s="33"/>
    </row>
    <row r="47" spans="1:12" x14ac:dyDescent="0.25">
      <c r="A47" s="26">
        <v>11</v>
      </c>
      <c r="B47" s="295" t="s">
        <v>504</v>
      </c>
      <c r="C47" s="295"/>
      <c r="D47" s="27"/>
      <c r="E47" s="29">
        <v>225946.6992</v>
      </c>
    </row>
    <row r="48" spans="1:12" x14ac:dyDescent="0.25">
      <c r="A48" s="26">
        <v>12</v>
      </c>
      <c r="B48" s="295" t="s">
        <v>632</v>
      </c>
      <c r="C48" s="295"/>
      <c r="D48" s="27"/>
      <c r="E48" s="29">
        <v>3156.87</v>
      </c>
      <c r="L48" s="33"/>
    </row>
    <row r="49" spans="1:12" x14ac:dyDescent="0.25">
      <c r="A49" s="26">
        <v>15</v>
      </c>
      <c r="B49" s="295" t="s">
        <v>507</v>
      </c>
      <c r="C49" s="295"/>
      <c r="D49" s="27"/>
      <c r="E49" s="29">
        <v>476341.87</v>
      </c>
      <c r="L49" s="33"/>
    </row>
    <row r="50" spans="1:12" x14ac:dyDescent="0.25">
      <c r="A50" s="26">
        <v>16</v>
      </c>
      <c r="B50" s="295" t="s">
        <v>524</v>
      </c>
      <c r="C50" s="295"/>
      <c r="D50" s="27"/>
      <c r="E50" s="29">
        <v>7895.9868000000006</v>
      </c>
    </row>
    <row r="51" spans="1:12" x14ac:dyDescent="0.25">
      <c r="A51" s="26">
        <v>17</v>
      </c>
      <c r="B51" s="297" t="s">
        <v>4</v>
      </c>
      <c r="C51" s="298"/>
      <c r="D51" s="27"/>
      <c r="E51" s="29">
        <v>201043.97</v>
      </c>
    </row>
    <row r="52" spans="1:12" x14ac:dyDescent="0.25">
      <c r="A52" s="26">
        <v>18</v>
      </c>
      <c r="B52" s="295" t="s">
        <v>721</v>
      </c>
      <c r="C52" s="295"/>
      <c r="D52" s="27"/>
      <c r="E52" s="29">
        <f>'[2]факт 2021'!$AW$58</f>
        <v>94957.43</v>
      </c>
      <c r="L52" s="33"/>
    </row>
    <row r="53" spans="1:12" x14ac:dyDescent="0.25">
      <c r="A53" s="26">
        <v>19</v>
      </c>
      <c r="B53" s="296" t="s">
        <v>130</v>
      </c>
      <c r="C53" s="296"/>
      <c r="D53" s="27"/>
      <c r="E53" s="80">
        <f>SUM(E37:E52)</f>
        <v>1290374.5573</v>
      </c>
      <c r="J53" s="33"/>
    </row>
    <row r="54" spans="1:12" x14ac:dyDescent="0.25">
      <c r="A54" s="26">
        <v>20</v>
      </c>
      <c r="B54" s="296" t="s">
        <v>131</v>
      </c>
      <c r="C54" s="296"/>
      <c r="D54" s="27"/>
      <c r="E54" s="80">
        <f>E19+B21</f>
        <v>926015.38</v>
      </c>
      <c r="J54" s="259"/>
    </row>
    <row r="55" spans="1:12" x14ac:dyDescent="0.25">
      <c r="A55" s="25" t="s">
        <v>32</v>
      </c>
      <c r="B55" s="11" t="s">
        <v>557</v>
      </c>
    </row>
    <row r="56" spans="1:12" x14ac:dyDescent="0.25">
      <c r="B56" s="11" t="s">
        <v>37</v>
      </c>
    </row>
    <row r="57" spans="1:12" x14ac:dyDescent="0.25">
      <c r="A57" s="38" t="s">
        <v>27</v>
      </c>
      <c r="B57" s="39" t="s">
        <v>41</v>
      </c>
      <c r="C57" s="260" t="s">
        <v>44</v>
      </c>
      <c r="D57" s="260"/>
      <c r="E57" s="260" t="s">
        <v>45</v>
      </c>
    </row>
    <row r="58" spans="1:12" x14ac:dyDescent="0.25">
      <c r="A58" s="261" t="s">
        <v>9</v>
      </c>
      <c r="B58" s="262" t="s">
        <v>852</v>
      </c>
      <c r="C58" s="263" t="s">
        <v>536</v>
      </c>
      <c r="D58" s="30"/>
      <c r="E58" s="30">
        <v>90370</v>
      </c>
    </row>
    <row r="59" spans="1:12" x14ac:dyDescent="0.25">
      <c r="A59" s="261" t="s">
        <v>13</v>
      </c>
      <c r="B59" s="262" t="s">
        <v>853</v>
      </c>
      <c r="C59" s="263" t="s">
        <v>536</v>
      </c>
      <c r="D59" s="30"/>
      <c r="E59" s="30">
        <v>90370</v>
      </c>
    </row>
    <row r="60" spans="1:12" ht="13.5" customHeight="1" x14ac:dyDescent="0.25">
      <c r="A60" s="43">
        <v>3</v>
      </c>
      <c r="B60" s="262" t="s">
        <v>854</v>
      </c>
      <c r="C60" s="263" t="s">
        <v>536</v>
      </c>
      <c r="D60" s="30"/>
      <c r="E60" s="30">
        <v>90370</v>
      </c>
    </row>
    <row r="61" spans="1:12" ht="13.5" customHeight="1" x14ac:dyDescent="0.25">
      <c r="A61" s="43">
        <v>4</v>
      </c>
      <c r="B61" s="262" t="s">
        <v>855</v>
      </c>
      <c r="C61" s="263" t="s">
        <v>530</v>
      </c>
      <c r="D61" s="30"/>
      <c r="E61" s="30">
        <v>90370</v>
      </c>
    </row>
    <row r="62" spans="1:12" ht="13.5" customHeight="1" x14ac:dyDescent="0.25">
      <c r="A62" s="43"/>
      <c r="B62" s="262"/>
      <c r="C62" s="263"/>
      <c r="D62" s="30"/>
      <c r="E62" s="30"/>
    </row>
    <row r="63" spans="1:12" x14ac:dyDescent="0.25">
      <c r="A63" s="25" t="s">
        <v>33</v>
      </c>
      <c r="B63" s="25" t="s">
        <v>121</v>
      </c>
      <c r="C63" s="25"/>
      <c r="D63" s="25"/>
      <c r="E63" s="25"/>
      <c r="F63" s="25"/>
    </row>
    <row r="64" spans="1:12" x14ac:dyDescent="0.25">
      <c r="B64" s="25" t="s">
        <v>123</v>
      </c>
      <c r="C64" s="25"/>
      <c r="D64" s="25"/>
      <c r="E64" s="25"/>
      <c r="F64" s="25"/>
    </row>
    <row r="65" spans="2:6" x14ac:dyDescent="0.25">
      <c r="B65" s="25" t="s">
        <v>122</v>
      </c>
      <c r="C65" s="25"/>
      <c r="D65" s="25"/>
      <c r="E65" s="25"/>
      <c r="F65" s="25"/>
    </row>
    <row r="66" spans="2:6" x14ac:dyDescent="0.25">
      <c r="B66" s="264" t="s">
        <v>115</v>
      </c>
      <c r="C66" s="264"/>
      <c r="D66" s="264"/>
      <c r="E66" s="264"/>
      <c r="F66" s="264"/>
    </row>
    <row r="67" spans="2:6" x14ac:dyDescent="0.25">
      <c r="B67" s="264" t="s">
        <v>116</v>
      </c>
      <c r="C67" s="264"/>
      <c r="D67" s="264"/>
      <c r="E67" s="264"/>
      <c r="F67" s="264"/>
    </row>
    <row r="68" spans="2:6" x14ac:dyDescent="0.25">
      <c r="B68" s="264" t="s">
        <v>117</v>
      </c>
      <c r="C68" s="264"/>
      <c r="D68" s="264"/>
      <c r="E68" s="264"/>
      <c r="F68" s="264"/>
    </row>
    <row r="71" spans="2:6" x14ac:dyDescent="0.25">
      <c r="B71" s="264" t="s">
        <v>186</v>
      </c>
    </row>
    <row r="84" spans="1:1" x14ac:dyDescent="0.25">
      <c r="A84" s="4" t="s">
        <v>5</v>
      </c>
    </row>
  </sheetData>
  <mergeCells count="22"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50:C50"/>
    <mergeCell ref="B44:C44"/>
    <mergeCell ref="B5:E5"/>
    <mergeCell ref="B9:C9"/>
    <mergeCell ref="B10:E10"/>
    <mergeCell ref="B11:F11"/>
    <mergeCell ref="B12:F12"/>
    <mergeCell ref="B36:C36"/>
    <mergeCell ref="B38:C38"/>
    <mergeCell ref="B39:C39"/>
    <mergeCell ref="B41:C41"/>
    <mergeCell ref="B42:C42"/>
    <mergeCell ref="B43:C43"/>
  </mergeCells>
  <pageMargins left="0.69930555555555596" right="0.69930555555555596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BA4F-E12F-4EF1-AF15-4C0A56CCF1F9}">
  <sheetPr>
    <tabColor rgb="FFFF0000"/>
  </sheetPr>
  <dimension ref="A1:L82"/>
  <sheetViews>
    <sheetView topLeftCell="A43" workbookViewId="0">
      <selection activeCell="I62" sqref="I62"/>
    </sheetView>
  </sheetViews>
  <sheetFormatPr defaultRowHeight="15" x14ac:dyDescent="0.25"/>
  <cols>
    <col min="1" max="1" width="4.5703125" style="4" customWidth="1"/>
    <col min="2" max="2" width="41.85546875" style="4" customWidth="1"/>
    <col min="3" max="3" width="11.42578125" style="4" customWidth="1"/>
    <col min="4" max="4" width="10.140625" style="4" customWidth="1"/>
    <col min="5" max="5" width="12.5703125" style="4" customWidth="1"/>
    <col min="6" max="6" width="10" style="4" customWidth="1"/>
    <col min="7" max="9" width="9.140625" style="4"/>
    <col min="10" max="10" width="9.5703125" style="4" bestFit="1" customWidth="1"/>
    <col min="11" max="11" width="9.140625" style="4"/>
    <col min="12" max="12" width="10.28515625" style="4" bestFit="1" customWidth="1"/>
    <col min="13" max="13" width="45.140625" style="4" customWidth="1"/>
    <col min="14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176</v>
      </c>
      <c r="C5" s="300"/>
      <c r="D5" s="300"/>
      <c r="E5" s="300"/>
    </row>
    <row r="6" spans="1:6" x14ac:dyDescent="0.25">
      <c r="A6" s="5"/>
      <c r="B6" s="163"/>
      <c r="C6" s="163"/>
      <c r="D6" s="163"/>
      <c r="E6" s="163"/>
    </row>
    <row r="7" spans="1:6" ht="17.25" customHeight="1" x14ac:dyDescent="0.25">
      <c r="A7" s="5" t="s">
        <v>9</v>
      </c>
      <c r="B7" s="163" t="s">
        <v>10</v>
      </c>
      <c r="C7" s="163"/>
      <c r="D7" s="163"/>
      <c r="E7" s="163"/>
    </row>
    <row r="8" spans="1:6" ht="18.75" customHeight="1" x14ac:dyDescent="0.25">
      <c r="A8" s="5"/>
      <c r="B8" s="164" t="s">
        <v>129</v>
      </c>
      <c r="C8" s="163"/>
      <c r="D8" s="163"/>
      <c r="E8" s="163"/>
    </row>
    <row r="9" spans="1:6" x14ac:dyDescent="0.25">
      <c r="A9" s="5"/>
      <c r="B9" s="301" t="s">
        <v>11</v>
      </c>
      <c r="C9" s="301"/>
      <c r="D9" s="163"/>
      <c r="E9" s="163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73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355</v>
      </c>
      <c r="C13" s="11"/>
      <c r="D13" s="59"/>
      <c r="E13" s="217">
        <v>355216.83</v>
      </c>
    </row>
    <row r="14" spans="1:6" x14ac:dyDescent="0.25">
      <c r="A14" s="12" t="s">
        <v>14</v>
      </c>
      <c r="B14" s="11" t="s">
        <v>525</v>
      </c>
      <c r="C14" s="11"/>
      <c r="D14" s="59"/>
      <c r="E14" s="217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6" x14ac:dyDescent="0.25">
      <c r="A17" s="12"/>
      <c r="B17" s="15" t="s">
        <v>18</v>
      </c>
      <c r="C17" s="16"/>
      <c r="D17" s="17"/>
      <c r="E17" s="51">
        <v>751720.47</v>
      </c>
    </row>
    <row r="18" spans="1:6" x14ac:dyDescent="0.25">
      <c r="A18" s="12"/>
      <c r="B18" s="15" t="s">
        <v>19</v>
      </c>
      <c r="C18" s="16"/>
      <c r="D18" s="17"/>
      <c r="E18" s="51">
        <v>728290.47</v>
      </c>
    </row>
    <row r="19" spans="1:6" x14ac:dyDescent="0.25">
      <c r="A19" s="12"/>
      <c r="B19" s="15" t="s">
        <v>20</v>
      </c>
      <c r="C19" s="16"/>
      <c r="D19" s="17"/>
      <c r="E19" s="18">
        <v>728290.47</v>
      </c>
    </row>
    <row r="20" spans="1:6" x14ac:dyDescent="0.25">
      <c r="A20" s="12"/>
      <c r="B20" s="14" t="s">
        <v>21</v>
      </c>
      <c r="C20" s="11"/>
      <c r="D20" s="11"/>
      <c r="E20" s="1"/>
    </row>
    <row r="21" spans="1:6" x14ac:dyDescent="0.25">
      <c r="A21" s="12"/>
      <c r="B21" s="59">
        <v>7500</v>
      </c>
      <c r="C21" s="11"/>
      <c r="D21" s="11"/>
      <c r="E21" s="1"/>
    </row>
    <row r="22" spans="1:6" x14ac:dyDescent="0.25">
      <c r="A22" s="12"/>
      <c r="B22" s="14" t="s">
        <v>55</v>
      </c>
      <c r="C22" s="11"/>
      <c r="D22" s="11"/>
      <c r="E22" s="1"/>
    </row>
    <row r="23" spans="1:6" x14ac:dyDescent="0.25">
      <c r="A23" s="12"/>
      <c r="B23" s="21" t="s">
        <v>468</v>
      </c>
      <c r="C23" s="22"/>
      <c r="D23" s="23"/>
      <c r="E23" s="24">
        <v>32060.51</v>
      </c>
    </row>
    <row r="24" spans="1:6" x14ac:dyDescent="0.25">
      <c r="A24" s="12"/>
      <c r="B24" s="21" t="s">
        <v>469</v>
      </c>
      <c r="C24" s="22"/>
      <c r="D24" s="23"/>
      <c r="E24" s="24">
        <v>20773.13</v>
      </c>
    </row>
    <row r="25" spans="1:6" x14ac:dyDescent="0.25">
      <c r="A25" s="12"/>
      <c r="B25" s="21" t="s">
        <v>470</v>
      </c>
      <c r="C25" s="22"/>
      <c r="D25" s="23"/>
      <c r="E25" s="24">
        <v>21429.83</v>
      </c>
    </row>
    <row r="26" spans="1:6" x14ac:dyDescent="0.25">
      <c r="A26" s="12"/>
      <c r="B26" s="21" t="s">
        <v>471</v>
      </c>
      <c r="C26" s="22"/>
      <c r="D26" s="23"/>
      <c r="E26" s="24">
        <v>64547.33</v>
      </c>
    </row>
    <row r="27" spans="1:6" x14ac:dyDescent="0.25">
      <c r="A27" s="12"/>
      <c r="B27" s="21" t="s">
        <v>472</v>
      </c>
      <c r="C27" s="22"/>
      <c r="D27" s="23"/>
      <c r="E27" s="24">
        <v>11703.69</v>
      </c>
    </row>
    <row r="28" spans="1:6" x14ac:dyDescent="0.25">
      <c r="A28" s="12"/>
      <c r="B28" s="21" t="s">
        <v>473</v>
      </c>
      <c r="C28" s="22"/>
      <c r="D28" s="23"/>
      <c r="E28" s="24">
        <v>27106.09</v>
      </c>
    </row>
    <row r="29" spans="1:6" x14ac:dyDescent="0.25">
      <c r="A29" s="12"/>
      <c r="B29" s="21" t="s">
        <v>474</v>
      </c>
      <c r="C29" s="22"/>
      <c r="D29" s="23"/>
      <c r="E29" s="24">
        <v>21787.1</v>
      </c>
    </row>
    <row r="30" spans="1:6" x14ac:dyDescent="0.25">
      <c r="A30" s="12"/>
      <c r="B30" s="21" t="s">
        <v>475</v>
      </c>
      <c r="C30" s="22"/>
      <c r="D30" s="23"/>
      <c r="E30" s="24">
        <v>60252.59</v>
      </c>
    </row>
    <row r="31" spans="1:6" x14ac:dyDescent="0.25">
      <c r="A31" s="12" t="s">
        <v>24</v>
      </c>
      <c r="B31" s="11" t="s">
        <v>38</v>
      </c>
      <c r="C31" s="11"/>
      <c r="D31" s="11"/>
      <c r="E31" s="2"/>
      <c r="F31" s="25"/>
    </row>
    <row r="32" spans="1:6" x14ac:dyDescent="0.25">
      <c r="A32" s="12"/>
      <c r="B32" s="11" t="s">
        <v>40</v>
      </c>
      <c r="C32" s="11"/>
      <c r="D32" s="11"/>
      <c r="E32" s="2"/>
      <c r="F32" s="25"/>
    </row>
    <row r="33" spans="1:12" x14ac:dyDescent="0.25">
      <c r="A33" s="12"/>
      <c r="B33" s="11" t="s">
        <v>39</v>
      </c>
      <c r="C33" s="11"/>
      <c r="D33" s="11"/>
      <c r="E33" s="1"/>
    </row>
    <row r="34" spans="1:12" x14ac:dyDescent="0.25">
      <c r="A34" s="26" t="s">
        <v>27</v>
      </c>
      <c r="B34" s="302" t="s">
        <v>28</v>
      </c>
      <c r="C34" s="303"/>
      <c r="D34" s="27"/>
      <c r="E34" s="27" t="s">
        <v>29</v>
      </c>
    </row>
    <row r="35" spans="1:12" x14ac:dyDescent="0.25">
      <c r="A35" s="26">
        <v>1</v>
      </c>
      <c r="B35" s="74" t="s">
        <v>30</v>
      </c>
      <c r="C35" s="75"/>
      <c r="D35" s="27"/>
      <c r="E35" s="81">
        <v>155871.54</v>
      </c>
    </row>
    <row r="36" spans="1:12" x14ac:dyDescent="0.25">
      <c r="A36" s="26">
        <v>2</v>
      </c>
      <c r="B36" s="299" t="s">
        <v>498</v>
      </c>
      <c r="C36" s="299"/>
      <c r="D36" s="27"/>
      <c r="E36" s="258">
        <v>7872.2999999999993</v>
      </c>
    </row>
    <row r="37" spans="1:12" x14ac:dyDescent="0.25">
      <c r="A37" s="26">
        <v>3</v>
      </c>
      <c r="B37" s="295" t="s">
        <v>499</v>
      </c>
      <c r="C37" s="295"/>
      <c r="D37" s="27"/>
      <c r="E37" s="29">
        <v>45659.34</v>
      </c>
    </row>
    <row r="38" spans="1:12" x14ac:dyDescent="0.25">
      <c r="A38" s="26">
        <v>4</v>
      </c>
      <c r="B38" s="30" t="s">
        <v>500</v>
      </c>
      <c r="C38" s="30"/>
      <c r="D38" s="27"/>
      <c r="E38" s="29">
        <v>19418.340000000004</v>
      </c>
    </row>
    <row r="39" spans="1:12" x14ac:dyDescent="0.25">
      <c r="A39" s="26">
        <v>5</v>
      </c>
      <c r="B39" s="295" t="s">
        <v>2</v>
      </c>
      <c r="C39" s="295"/>
      <c r="D39" s="27"/>
      <c r="E39" s="29">
        <v>3089.24</v>
      </c>
      <c r="J39" s="33"/>
      <c r="L39" s="33"/>
    </row>
    <row r="40" spans="1:12" x14ac:dyDescent="0.25">
      <c r="A40" s="26">
        <v>6</v>
      </c>
      <c r="B40" s="295" t="s">
        <v>3</v>
      </c>
      <c r="C40" s="295"/>
      <c r="D40" s="27"/>
      <c r="E40" s="29">
        <v>12100</v>
      </c>
      <c r="J40" s="33"/>
      <c r="L40" s="33"/>
    </row>
    <row r="41" spans="1:12" x14ac:dyDescent="0.25">
      <c r="A41" s="26">
        <v>7</v>
      </c>
      <c r="B41" s="299" t="s">
        <v>31</v>
      </c>
      <c r="C41" s="299"/>
      <c r="D41" s="27"/>
      <c r="E41" s="29">
        <v>34113.300000000003</v>
      </c>
    </row>
    <row r="42" spans="1:12" x14ac:dyDescent="0.25">
      <c r="A42" s="26">
        <v>8</v>
      </c>
      <c r="B42" s="295" t="s">
        <v>501</v>
      </c>
      <c r="C42" s="295"/>
      <c r="D42" s="27"/>
      <c r="E42" s="29">
        <v>524.46</v>
      </c>
      <c r="J42" s="33"/>
      <c r="L42" s="33"/>
    </row>
    <row r="43" spans="1:12" x14ac:dyDescent="0.25">
      <c r="A43" s="26">
        <v>9</v>
      </c>
      <c r="B43" s="295" t="s">
        <v>502</v>
      </c>
      <c r="C43" s="295"/>
      <c r="D43" s="27"/>
      <c r="E43" s="29">
        <f>'[2]факт 2021'!$AB$59</f>
        <v>3519.35545</v>
      </c>
      <c r="J43" s="33"/>
      <c r="L43" s="33"/>
    </row>
    <row r="44" spans="1:12" x14ac:dyDescent="0.25">
      <c r="A44" s="26">
        <v>10</v>
      </c>
      <c r="B44" s="299" t="s">
        <v>503</v>
      </c>
      <c r="C44" s="299"/>
      <c r="D44" s="27"/>
      <c r="E44" s="29">
        <v>1049.6400000000001</v>
      </c>
      <c r="J44" s="33"/>
      <c r="L44" s="33"/>
    </row>
    <row r="45" spans="1:12" x14ac:dyDescent="0.25">
      <c r="A45" s="26">
        <v>11</v>
      </c>
      <c r="B45" s="295" t="s">
        <v>504</v>
      </c>
      <c r="C45" s="295"/>
      <c r="D45" s="27"/>
      <c r="E45" s="29">
        <v>107063.28000000001</v>
      </c>
    </row>
    <row r="46" spans="1:12" x14ac:dyDescent="0.25">
      <c r="A46" s="26">
        <v>12</v>
      </c>
      <c r="B46" s="295" t="s">
        <v>759</v>
      </c>
      <c r="C46" s="295"/>
      <c r="D46" s="27"/>
      <c r="E46" s="29">
        <v>5379.12</v>
      </c>
      <c r="L46" s="33"/>
    </row>
    <row r="47" spans="1:12" x14ac:dyDescent="0.25">
      <c r="A47" s="26">
        <v>13</v>
      </c>
      <c r="B47" s="295" t="s">
        <v>632</v>
      </c>
      <c r="C47" s="295"/>
      <c r="D47" s="27"/>
      <c r="E47" s="80">
        <v>3574.69</v>
      </c>
      <c r="J47" s="33"/>
      <c r="L47" s="33"/>
    </row>
    <row r="48" spans="1:12" x14ac:dyDescent="0.25">
      <c r="A48" s="26">
        <v>15</v>
      </c>
      <c r="B48" s="295" t="s">
        <v>507</v>
      </c>
      <c r="C48" s="295"/>
      <c r="D48" s="27"/>
      <c r="E48" s="29">
        <v>6825.83</v>
      </c>
      <c r="L48" s="33"/>
    </row>
    <row r="49" spans="1:12" x14ac:dyDescent="0.25">
      <c r="A49" s="26">
        <v>16</v>
      </c>
      <c r="B49" s="295" t="s">
        <v>525</v>
      </c>
      <c r="C49" s="295"/>
      <c r="D49" s="27"/>
      <c r="E49" s="29">
        <v>0</v>
      </c>
      <c r="L49" s="33"/>
    </row>
    <row r="50" spans="1:12" x14ac:dyDescent="0.25">
      <c r="A50" s="26">
        <v>17</v>
      </c>
      <c r="B50" s="297" t="s">
        <v>4</v>
      </c>
      <c r="C50" s="298"/>
      <c r="D50" s="27"/>
      <c r="E50" s="29">
        <v>204501.32</v>
      </c>
      <c r="L50" s="33"/>
    </row>
    <row r="51" spans="1:12" x14ac:dyDescent="0.25">
      <c r="A51" s="26">
        <v>18</v>
      </c>
      <c r="B51" s="295" t="s">
        <v>721</v>
      </c>
      <c r="C51" s="295"/>
      <c r="D51" s="27"/>
      <c r="E51" s="29">
        <f>'[2]факт 2021'!$AW$59</f>
        <v>82090.595000000001</v>
      </c>
      <c r="L51" s="33"/>
    </row>
    <row r="52" spans="1:12" x14ac:dyDescent="0.25">
      <c r="A52" s="26">
        <v>19</v>
      </c>
      <c r="B52" s="296" t="s">
        <v>130</v>
      </c>
      <c r="C52" s="296"/>
      <c r="D52" s="27"/>
      <c r="E52" s="80">
        <f>SUM(E35:E51)</f>
        <v>692652.35045000003</v>
      </c>
      <c r="J52" s="33"/>
    </row>
    <row r="53" spans="1:12" x14ac:dyDescent="0.25">
      <c r="A53" s="26">
        <v>20</v>
      </c>
      <c r="B53" s="296" t="s">
        <v>131</v>
      </c>
      <c r="C53" s="296"/>
      <c r="D53" s="27"/>
      <c r="E53" s="80">
        <f>E19+B21</f>
        <v>735790.47</v>
      </c>
      <c r="J53" s="259"/>
    </row>
    <row r="54" spans="1:12" x14ac:dyDescent="0.25">
      <c r="A54" s="25" t="s">
        <v>32</v>
      </c>
      <c r="B54" s="11" t="s">
        <v>36</v>
      </c>
      <c r="F54" s="19"/>
    </row>
    <row r="55" spans="1:12" x14ac:dyDescent="0.25">
      <c r="B55" s="11" t="s">
        <v>37</v>
      </c>
    </row>
    <row r="56" spans="1:12" x14ac:dyDescent="0.25">
      <c r="A56" s="38" t="s">
        <v>27</v>
      </c>
      <c r="B56" s="39" t="s">
        <v>41</v>
      </c>
      <c r="C56" s="260" t="s">
        <v>44</v>
      </c>
      <c r="D56" s="260" t="s">
        <v>45</v>
      </c>
      <c r="E56" s="260"/>
    </row>
    <row r="57" spans="1:12" x14ac:dyDescent="0.25">
      <c r="A57" s="265"/>
      <c r="B57" s="265"/>
      <c r="C57" s="266" t="s">
        <v>42</v>
      </c>
      <c r="D57" s="266" t="s">
        <v>1</v>
      </c>
      <c r="E57" s="266"/>
    </row>
    <row r="58" spans="1:12" x14ac:dyDescent="0.25">
      <c r="A58" s="47"/>
      <c r="B58" s="47"/>
      <c r="C58" s="267" t="s">
        <v>43</v>
      </c>
      <c r="D58" s="267"/>
      <c r="E58" s="267"/>
    </row>
    <row r="59" spans="1:12" x14ac:dyDescent="0.25">
      <c r="A59" s="260" t="s">
        <v>9</v>
      </c>
      <c r="B59" s="260"/>
      <c r="C59" s="56"/>
      <c r="D59" s="56"/>
      <c r="E59" s="56"/>
    </row>
    <row r="60" spans="1:12" x14ac:dyDescent="0.25">
      <c r="A60" s="47"/>
      <c r="B60" s="267"/>
      <c r="C60" s="267"/>
      <c r="D60" s="47"/>
      <c r="E60" s="47"/>
    </row>
    <row r="62" spans="1:12" x14ac:dyDescent="0.25">
      <c r="A62" s="25" t="s">
        <v>33</v>
      </c>
      <c r="B62" s="25" t="s">
        <v>121</v>
      </c>
      <c r="C62" s="25"/>
      <c r="D62" s="25"/>
      <c r="E62" s="25"/>
      <c r="F62" s="25"/>
    </row>
    <row r="63" spans="1:12" x14ac:dyDescent="0.25">
      <c r="B63" s="25" t="s">
        <v>123</v>
      </c>
      <c r="C63" s="25"/>
      <c r="D63" s="25"/>
      <c r="E63" s="25"/>
      <c r="F63" s="25"/>
    </row>
    <row r="64" spans="1:12" x14ac:dyDescent="0.25">
      <c r="B64" s="25" t="s">
        <v>122</v>
      </c>
      <c r="C64" s="25"/>
      <c r="D64" s="25"/>
      <c r="E64" s="25"/>
      <c r="F64" s="25"/>
    </row>
    <row r="65" spans="2:6" x14ac:dyDescent="0.25">
      <c r="B65" s="264" t="s">
        <v>115</v>
      </c>
      <c r="C65" s="264"/>
      <c r="D65" s="264"/>
      <c r="E65" s="264"/>
      <c r="F65" s="264"/>
    </row>
    <row r="66" spans="2:6" x14ac:dyDescent="0.25">
      <c r="B66" s="264" t="s">
        <v>116</v>
      </c>
      <c r="C66" s="264"/>
      <c r="D66" s="264"/>
      <c r="E66" s="264"/>
      <c r="F66" s="264"/>
    </row>
    <row r="67" spans="2:6" x14ac:dyDescent="0.25">
      <c r="B67" s="264" t="s">
        <v>117</v>
      </c>
      <c r="C67" s="264"/>
      <c r="D67" s="264"/>
      <c r="E67" s="264"/>
      <c r="F67" s="264"/>
    </row>
    <row r="69" spans="2:6" x14ac:dyDescent="0.25">
      <c r="B69" s="264" t="s">
        <v>765</v>
      </c>
    </row>
    <row r="82" spans="1:1" x14ac:dyDescent="0.25">
      <c r="A82" s="4" t="s">
        <v>5</v>
      </c>
    </row>
  </sheetData>
  <mergeCells count="23">
    <mergeCell ref="B49:C49"/>
    <mergeCell ref="B50:C50"/>
    <mergeCell ref="B51:C51"/>
    <mergeCell ref="B52:C52"/>
    <mergeCell ref="B53:C53"/>
    <mergeCell ref="B48:C48"/>
    <mergeCell ref="B36:C36"/>
    <mergeCell ref="B37:C3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4:C34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09976-BBA3-4DB0-8106-C8AE22AE8B68}">
  <sheetPr>
    <tabColor rgb="FFFF0000"/>
  </sheetPr>
  <dimension ref="A1:L83"/>
  <sheetViews>
    <sheetView workbookViewId="0">
      <selection activeCell="I65" sqref="I65"/>
    </sheetView>
  </sheetViews>
  <sheetFormatPr defaultRowHeight="15" x14ac:dyDescent="0.25"/>
  <cols>
    <col min="1" max="1" width="4.5703125" style="4" customWidth="1"/>
    <col min="2" max="2" width="41.85546875" style="4" customWidth="1"/>
    <col min="3" max="3" width="11.42578125" style="4" customWidth="1"/>
    <col min="4" max="4" width="10.140625" style="4" customWidth="1"/>
    <col min="5" max="5" width="13.7109375" style="4" customWidth="1"/>
    <col min="6" max="6" width="10" style="4" customWidth="1"/>
    <col min="7" max="9" width="9.140625" style="4"/>
    <col min="10" max="10" width="9.5703125" style="4" bestFit="1" customWidth="1"/>
    <col min="11" max="11" width="9.140625" style="4"/>
    <col min="12" max="12" width="9.5703125" style="4" bestFit="1" customWidth="1"/>
    <col min="13" max="13" width="45.140625" style="4" customWidth="1"/>
    <col min="14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177</v>
      </c>
      <c r="C5" s="300"/>
      <c r="D5" s="300"/>
      <c r="E5" s="300"/>
    </row>
    <row r="6" spans="1:6" x14ac:dyDescent="0.25">
      <c r="A6" s="5"/>
      <c r="B6" s="163"/>
      <c r="C6" s="163"/>
      <c r="D6" s="163"/>
      <c r="E6" s="163"/>
    </row>
    <row r="7" spans="1:6" ht="17.25" customHeight="1" x14ac:dyDescent="0.25">
      <c r="A7" s="5" t="s">
        <v>9</v>
      </c>
      <c r="B7" s="163" t="s">
        <v>10</v>
      </c>
      <c r="C7" s="163"/>
      <c r="D7" s="163"/>
      <c r="E7" s="163"/>
    </row>
    <row r="8" spans="1:6" ht="18.75" customHeight="1" x14ac:dyDescent="0.25">
      <c r="A8" s="5"/>
      <c r="B8" s="164" t="s">
        <v>129</v>
      </c>
      <c r="C8" s="163"/>
      <c r="D8" s="163"/>
      <c r="E8" s="163"/>
    </row>
    <row r="9" spans="1:6" x14ac:dyDescent="0.25">
      <c r="A9" s="5"/>
      <c r="B9" s="301" t="s">
        <v>11</v>
      </c>
      <c r="C9" s="301"/>
      <c r="D9" s="163"/>
      <c r="E9" s="163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112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355</v>
      </c>
      <c r="C13" s="11"/>
      <c r="D13" s="59"/>
      <c r="E13" s="217">
        <v>646058.43000000005</v>
      </c>
    </row>
    <row r="14" spans="1:6" x14ac:dyDescent="0.25">
      <c r="A14" s="12" t="s">
        <v>14</v>
      </c>
      <c r="B14" s="11" t="s">
        <v>525</v>
      </c>
      <c r="C14" s="11"/>
      <c r="D14" s="59"/>
      <c r="E14" s="217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6" x14ac:dyDescent="0.25">
      <c r="A17" s="12"/>
      <c r="B17" s="15" t="s">
        <v>18</v>
      </c>
      <c r="C17" s="16"/>
      <c r="D17" s="17"/>
      <c r="E17" s="51">
        <v>765409.48</v>
      </c>
    </row>
    <row r="18" spans="1:6" x14ac:dyDescent="0.25">
      <c r="A18" s="12"/>
      <c r="B18" s="15" t="s">
        <v>19</v>
      </c>
      <c r="C18" s="16"/>
      <c r="D18" s="17"/>
      <c r="E18" s="51">
        <v>699344.06</v>
      </c>
    </row>
    <row r="19" spans="1:6" x14ac:dyDescent="0.25">
      <c r="A19" s="12"/>
      <c r="B19" s="15" t="s">
        <v>20</v>
      </c>
      <c r="C19" s="16"/>
      <c r="D19" s="17"/>
      <c r="E19" s="18">
        <v>699344.06</v>
      </c>
    </row>
    <row r="20" spans="1:6" x14ac:dyDescent="0.25">
      <c r="A20" s="12"/>
      <c r="B20" s="14" t="s">
        <v>21</v>
      </c>
      <c r="C20" s="11"/>
      <c r="D20" s="11"/>
      <c r="E20" s="1"/>
    </row>
    <row r="21" spans="1:6" x14ac:dyDescent="0.25">
      <c r="A21" s="12"/>
      <c r="B21" s="59">
        <v>17870</v>
      </c>
      <c r="C21" s="11"/>
      <c r="D21" s="11"/>
      <c r="E21" s="1"/>
    </row>
    <row r="22" spans="1:6" x14ac:dyDescent="0.25">
      <c r="A22" s="12"/>
      <c r="B22" s="14" t="s">
        <v>55</v>
      </c>
      <c r="C22" s="11"/>
      <c r="D22" s="11"/>
      <c r="E22" s="1"/>
    </row>
    <row r="23" spans="1:6" x14ac:dyDescent="0.25">
      <c r="A23" s="12"/>
      <c r="B23" s="21" t="s">
        <v>476</v>
      </c>
      <c r="C23" s="22"/>
      <c r="D23" s="23"/>
      <c r="E23" s="24">
        <v>111713.05</v>
      </c>
    </row>
    <row r="24" spans="1:6" x14ac:dyDescent="0.25">
      <c r="A24" s="12"/>
      <c r="B24" s="21" t="s">
        <v>477</v>
      </c>
      <c r="C24" s="22"/>
      <c r="D24" s="23"/>
      <c r="E24" s="24">
        <v>120187.94</v>
      </c>
    </row>
    <row r="25" spans="1:6" x14ac:dyDescent="0.25">
      <c r="A25" s="12"/>
      <c r="B25" s="21" t="s">
        <v>478</v>
      </c>
      <c r="C25" s="22"/>
      <c r="D25" s="23"/>
      <c r="E25" s="24">
        <v>122186.65</v>
      </c>
    </row>
    <row r="26" spans="1:6" x14ac:dyDescent="0.25">
      <c r="A26" s="12"/>
      <c r="B26" s="21" t="s">
        <v>479</v>
      </c>
      <c r="C26" s="22"/>
      <c r="D26" s="23"/>
      <c r="E26" s="24">
        <v>61492.32</v>
      </c>
    </row>
    <row r="27" spans="1:6" x14ac:dyDescent="0.25">
      <c r="A27" s="12"/>
      <c r="B27" s="21" t="s">
        <v>480</v>
      </c>
      <c r="C27" s="22"/>
      <c r="D27" s="23"/>
      <c r="E27" s="24">
        <v>77331.88</v>
      </c>
    </row>
    <row r="28" spans="1:6" x14ac:dyDescent="0.25">
      <c r="A28" s="12"/>
      <c r="B28" s="21" t="s">
        <v>481</v>
      </c>
      <c r="C28" s="22"/>
      <c r="D28" s="23"/>
      <c r="E28" s="24">
        <v>60806.18</v>
      </c>
    </row>
    <row r="29" spans="1:6" x14ac:dyDescent="0.25">
      <c r="A29" s="12" t="s">
        <v>24</v>
      </c>
      <c r="B29" s="11" t="s">
        <v>38</v>
      </c>
      <c r="C29" s="11"/>
      <c r="D29" s="11"/>
      <c r="E29" s="2"/>
      <c r="F29" s="25"/>
    </row>
    <row r="30" spans="1:6" x14ac:dyDescent="0.25">
      <c r="A30" s="12"/>
      <c r="B30" s="11" t="s">
        <v>40</v>
      </c>
      <c r="C30" s="11"/>
      <c r="D30" s="11"/>
      <c r="E30" s="2"/>
      <c r="F30" s="25"/>
    </row>
    <row r="31" spans="1:6" x14ac:dyDescent="0.25">
      <c r="A31" s="12"/>
      <c r="B31" s="11" t="s">
        <v>39</v>
      </c>
      <c r="C31" s="11"/>
      <c r="D31" s="11"/>
      <c r="E31" s="1"/>
    </row>
    <row r="32" spans="1:6" x14ac:dyDescent="0.25">
      <c r="A32" s="26" t="s">
        <v>27</v>
      </c>
      <c r="B32" s="302" t="s">
        <v>28</v>
      </c>
      <c r="C32" s="303"/>
      <c r="D32" s="27"/>
      <c r="E32" s="27" t="s">
        <v>29</v>
      </c>
    </row>
    <row r="33" spans="1:12" x14ac:dyDescent="0.25">
      <c r="A33" s="26">
        <v>1</v>
      </c>
      <c r="B33" s="74" t="s">
        <v>30</v>
      </c>
      <c r="C33" s="75"/>
      <c r="D33" s="27"/>
      <c r="E33" s="75">
        <v>77931.107999999993</v>
      </c>
    </row>
    <row r="34" spans="1:12" x14ac:dyDescent="0.25">
      <c r="A34" s="26">
        <v>2</v>
      </c>
      <c r="B34" s="299" t="s">
        <v>498</v>
      </c>
      <c r="C34" s="299"/>
      <c r="D34" s="27"/>
      <c r="E34" s="29">
        <v>6222.6360000000013</v>
      </c>
    </row>
    <row r="35" spans="1:12" x14ac:dyDescent="0.25">
      <c r="A35" s="26">
        <v>3</v>
      </c>
      <c r="B35" s="295" t="s">
        <v>499</v>
      </c>
      <c r="C35" s="295"/>
      <c r="D35" s="27"/>
      <c r="E35" s="29">
        <v>24890.544000000002</v>
      </c>
    </row>
    <row r="36" spans="1:12" x14ac:dyDescent="0.25">
      <c r="A36" s="26">
        <v>4</v>
      </c>
      <c r="B36" s="30" t="s">
        <v>500</v>
      </c>
      <c r="C36" s="30"/>
      <c r="D36" s="27"/>
      <c r="E36" s="29">
        <v>3555.7919999999999</v>
      </c>
    </row>
    <row r="37" spans="1:12" x14ac:dyDescent="0.25">
      <c r="A37" s="26">
        <v>5</v>
      </c>
      <c r="B37" s="295" t="s">
        <v>2</v>
      </c>
      <c r="C37" s="295"/>
      <c r="D37" s="27"/>
      <c r="E37" s="29">
        <v>3029.18</v>
      </c>
      <c r="J37" s="33"/>
      <c r="L37" s="33"/>
    </row>
    <row r="38" spans="1:12" x14ac:dyDescent="0.25">
      <c r="A38" s="26">
        <v>6</v>
      </c>
      <c r="B38" s="295" t="s">
        <v>3</v>
      </c>
      <c r="C38" s="295"/>
      <c r="D38" s="27"/>
      <c r="E38" s="29">
        <v>7590</v>
      </c>
      <c r="J38" s="33"/>
      <c r="L38" s="33"/>
    </row>
    <row r="39" spans="1:12" x14ac:dyDescent="0.25">
      <c r="A39" s="26">
        <v>7</v>
      </c>
      <c r="B39" s="299" t="s">
        <v>31</v>
      </c>
      <c r="C39" s="299"/>
      <c r="D39" s="27"/>
      <c r="E39" s="29">
        <v>19260.54</v>
      </c>
    </row>
    <row r="40" spans="1:12" x14ac:dyDescent="0.25">
      <c r="A40" s="26">
        <v>8</v>
      </c>
      <c r="B40" s="295" t="s">
        <v>501</v>
      </c>
      <c r="C40" s="295"/>
      <c r="D40" s="27"/>
      <c r="E40" s="29">
        <v>524.46</v>
      </c>
      <c r="J40" s="33"/>
      <c r="L40" s="33"/>
    </row>
    <row r="41" spans="1:12" x14ac:dyDescent="0.25">
      <c r="A41" s="26">
        <v>9</v>
      </c>
      <c r="B41" s="295" t="s">
        <v>502</v>
      </c>
      <c r="C41" s="295"/>
      <c r="D41" s="27"/>
      <c r="E41" s="29">
        <f>'[2]факт 2021'!$AB$60</f>
        <v>1992.2762600000001</v>
      </c>
      <c r="J41" s="33"/>
      <c r="L41" s="33"/>
    </row>
    <row r="42" spans="1:12" x14ac:dyDescent="0.25">
      <c r="A42" s="26">
        <v>10</v>
      </c>
      <c r="B42" s="343" t="s">
        <v>676</v>
      </c>
      <c r="C42" s="299"/>
      <c r="D42" s="27"/>
      <c r="E42" s="29">
        <v>12879.01</v>
      </c>
      <c r="J42" s="33"/>
      <c r="L42" s="33"/>
    </row>
    <row r="43" spans="1:12" x14ac:dyDescent="0.25">
      <c r="A43" s="26">
        <v>11</v>
      </c>
      <c r="B43" s="295" t="s">
        <v>504</v>
      </c>
      <c r="C43" s="295"/>
      <c r="D43" s="27"/>
      <c r="E43" s="29">
        <v>77042.16</v>
      </c>
    </row>
    <row r="44" spans="1:12" x14ac:dyDescent="0.25">
      <c r="A44" s="26">
        <v>12</v>
      </c>
      <c r="B44" s="295" t="s">
        <v>856</v>
      </c>
      <c r="C44" s="295"/>
      <c r="D44" s="27"/>
      <c r="E44" s="29">
        <v>11548.16</v>
      </c>
      <c r="L44" s="33"/>
    </row>
    <row r="45" spans="1:12" x14ac:dyDescent="0.25">
      <c r="A45" s="26">
        <v>13</v>
      </c>
      <c r="B45" s="295" t="s">
        <v>505</v>
      </c>
      <c r="C45" s="295"/>
      <c r="D45" s="27"/>
      <c r="E45" s="29">
        <v>84153.74</v>
      </c>
      <c r="J45" s="33"/>
      <c r="L45" s="33"/>
    </row>
    <row r="46" spans="1:12" x14ac:dyDescent="0.25">
      <c r="A46" s="26">
        <v>14</v>
      </c>
      <c r="B46" s="295" t="s">
        <v>506</v>
      </c>
      <c r="C46" s="295"/>
      <c r="D46" s="27"/>
      <c r="E46" s="80">
        <f>[4]мус!$AN$64</f>
        <v>70663.734140976303</v>
      </c>
      <c r="L46" s="33"/>
    </row>
    <row r="47" spans="1:12" x14ac:dyDescent="0.25">
      <c r="A47" s="26">
        <v>15</v>
      </c>
      <c r="B47" s="295" t="s">
        <v>512</v>
      </c>
      <c r="C47" s="295"/>
      <c r="D47" s="27"/>
      <c r="E47" s="29">
        <v>1777.896</v>
      </c>
    </row>
    <row r="48" spans="1:12" x14ac:dyDescent="0.25">
      <c r="A48" s="26">
        <v>16</v>
      </c>
      <c r="B48" s="295" t="s">
        <v>507</v>
      </c>
      <c r="C48" s="295"/>
      <c r="D48" s="27"/>
      <c r="E48" s="29">
        <v>18977.740000000002</v>
      </c>
      <c r="L48" s="33"/>
    </row>
    <row r="49" spans="1:12" x14ac:dyDescent="0.25">
      <c r="A49" s="26">
        <v>17</v>
      </c>
      <c r="B49" s="295" t="s">
        <v>56</v>
      </c>
      <c r="C49" s="295"/>
      <c r="D49" s="27"/>
      <c r="E49" s="29">
        <v>152063.67000000001</v>
      </c>
      <c r="L49" s="268"/>
    </row>
    <row r="50" spans="1:12" x14ac:dyDescent="0.25">
      <c r="A50" s="26">
        <v>18</v>
      </c>
      <c r="B50" s="297" t="s">
        <v>4</v>
      </c>
      <c r="C50" s="298"/>
      <c r="D50" s="27"/>
      <c r="E50" s="29">
        <v>127415.88</v>
      </c>
    </row>
    <row r="51" spans="1:12" x14ac:dyDescent="0.25">
      <c r="A51" s="26">
        <v>19</v>
      </c>
      <c r="B51" s="295" t="s">
        <v>721</v>
      </c>
      <c r="C51" s="295"/>
      <c r="D51" s="27"/>
      <c r="E51" s="29">
        <f>'[2]факт 2021'!$AW$60</f>
        <v>46470.766000000003</v>
      </c>
      <c r="L51" s="33"/>
    </row>
    <row r="52" spans="1:12" x14ac:dyDescent="0.25">
      <c r="A52" s="26">
        <v>20</v>
      </c>
      <c r="B52" s="296" t="s">
        <v>130</v>
      </c>
      <c r="C52" s="296"/>
      <c r="D52" s="27"/>
      <c r="E52" s="80">
        <f>SUM(E33:E51)</f>
        <v>747989.29240097641</v>
      </c>
      <c r="J52" s="33"/>
    </row>
    <row r="53" spans="1:12" x14ac:dyDescent="0.25">
      <c r="A53" s="26">
        <v>21</v>
      </c>
      <c r="B53" s="296" t="s">
        <v>131</v>
      </c>
      <c r="C53" s="296"/>
      <c r="D53" s="27"/>
      <c r="E53" s="80">
        <f>B21+E19</f>
        <v>717214.06</v>
      </c>
      <c r="J53" s="259"/>
    </row>
    <row r="54" spans="1:12" x14ac:dyDescent="0.25">
      <c r="A54" s="25" t="s">
        <v>32</v>
      </c>
      <c r="B54" s="11" t="s">
        <v>557</v>
      </c>
    </row>
    <row r="55" spans="1:12" x14ac:dyDescent="0.25">
      <c r="B55" s="11" t="s">
        <v>37</v>
      </c>
    </row>
    <row r="56" spans="1:12" x14ac:dyDescent="0.25">
      <c r="A56" s="38" t="s">
        <v>27</v>
      </c>
      <c r="B56" s="39" t="s">
        <v>41</v>
      </c>
      <c r="C56" s="260" t="s">
        <v>44</v>
      </c>
      <c r="D56" s="260"/>
      <c r="E56" s="260" t="s">
        <v>45</v>
      </c>
    </row>
    <row r="57" spans="1:12" x14ac:dyDescent="0.25">
      <c r="A57" s="261" t="s">
        <v>9</v>
      </c>
      <c r="B57" s="263" t="s">
        <v>857</v>
      </c>
      <c r="C57" s="263" t="s">
        <v>66</v>
      </c>
      <c r="D57" s="30"/>
      <c r="E57" s="30">
        <v>6400</v>
      </c>
    </row>
    <row r="58" spans="1:12" x14ac:dyDescent="0.25">
      <c r="A58" s="261">
        <v>2</v>
      </c>
      <c r="B58" s="263" t="s">
        <v>858</v>
      </c>
      <c r="C58" s="263" t="s">
        <v>66</v>
      </c>
      <c r="D58" s="30"/>
      <c r="E58" s="30">
        <v>3600</v>
      </c>
    </row>
    <row r="59" spans="1:12" x14ac:dyDescent="0.25">
      <c r="A59" s="261">
        <v>3</v>
      </c>
      <c r="B59" s="263"/>
      <c r="C59" s="263"/>
      <c r="D59" s="30"/>
      <c r="E59" s="30"/>
    </row>
    <row r="60" spans="1:12" x14ac:dyDescent="0.25">
      <c r="A60" s="25" t="s">
        <v>33</v>
      </c>
      <c r="B60" s="25" t="s">
        <v>46</v>
      </c>
      <c r="C60" s="25"/>
      <c r="D60" s="25"/>
      <c r="E60" s="25"/>
      <c r="F60" s="25"/>
    </row>
    <row r="61" spans="1:12" x14ac:dyDescent="0.25">
      <c r="B61" s="25" t="s">
        <v>63</v>
      </c>
      <c r="C61" s="25"/>
      <c r="D61" s="25"/>
      <c r="E61" s="25"/>
      <c r="F61" s="25"/>
    </row>
    <row r="62" spans="1:12" x14ac:dyDescent="0.25">
      <c r="B62" s="25" t="s">
        <v>62</v>
      </c>
      <c r="C62" s="25"/>
      <c r="D62" s="25"/>
      <c r="E62" s="25"/>
      <c r="F62" s="25"/>
    </row>
    <row r="63" spans="1:12" x14ac:dyDescent="0.25">
      <c r="B63" s="264" t="s">
        <v>57</v>
      </c>
      <c r="C63" s="264"/>
      <c r="D63" s="264"/>
      <c r="E63" s="264"/>
      <c r="F63" s="264"/>
    </row>
    <row r="64" spans="1:12" x14ac:dyDescent="0.25">
      <c r="B64" s="264" t="s">
        <v>61</v>
      </c>
      <c r="C64" s="264"/>
      <c r="D64" s="264"/>
      <c r="E64" s="264"/>
      <c r="F64" s="264"/>
    </row>
    <row r="65" spans="2:6" x14ac:dyDescent="0.25">
      <c r="B65" s="264" t="s">
        <v>126</v>
      </c>
      <c r="C65" s="264"/>
      <c r="D65" s="264"/>
      <c r="E65" s="264"/>
      <c r="F65" s="264"/>
    </row>
    <row r="66" spans="2:6" ht="15.75" x14ac:dyDescent="0.25">
      <c r="B66" s="264" t="s">
        <v>124</v>
      </c>
      <c r="E66" s="269">
        <v>772543.3</v>
      </c>
      <c r="F66" s="264"/>
    </row>
    <row r="67" spans="2:6" ht="15.75" x14ac:dyDescent="0.25">
      <c r="B67" s="264" t="s">
        <v>125</v>
      </c>
      <c r="E67" s="269">
        <v>921895.24</v>
      </c>
      <c r="F67" s="264"/>
    </row>
    <row r="70" spans="2:6" x14ac:dyDescent="0.25">
      <c r="B70" s="264" t="s">
        <v>765</v>
      </c>
    </row>
    <row r="83" spans="1:1" x14ac:dyDescent="0.25">
      <c r="A83" s="4" t="s">
        <v>5</v>
      </c>
    </row>
  </sheetData>
  <mergeCells count="25">
    <mergeCell ref="B53:C53"/>
    <mergeCell ref="B47:C47"/>
    <mergeCell ref="B48:C48"/>
    <mergeCell ref="B49:C49"/>
    <mergeCell ref="B50:C50"/>
    <mergeCell ref="B51:C51"/>
    <mergeCell ref="B52:C52"/>
    <mergeCell ref="B46:C46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2:C32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CF943-09A3-4F79-92A2-8A800A319E9D}">
  <sheetPr>
    <tabColor rgb="FFFF0000"/>
  </sheetPr>
  <dimension ref="A1:L73"/>
  <sheetViews>
    <sheetView topLeftCell="A55" workbookViewId="0">
      <selection activeCell="H51" sqref="H51:I51"/>
    </sheetView>
  </sheetViews>
  <sheetFormatPr defaultRowHeight="15" x14ac:dyDescent="0.25"/>
  <cols>
    <col min="1" max="1" width="4.5703125" style="4" customWidth="1"/>
    <col min="2" max="2" width="45.140625" style="4" customWidth="1"/>
    <col min="3" max="3" width="11.42578125" style="4" customWidth="1"/>
    <col min="4" max="4" width="12.42578125" style="4" customWidth="1"/>
    <col min="5" max="5" width="15" style="4" customWidth="1"/>
    <col min="6" max="6" width="10" style="4" customWidth="1"/>
    <col min="7" max="9" width="9.140625" style="4"/>
    <col min="10" max="10" width="9.5703125" style="4" bestFit="1" customWidth="1"/>
    <col min="11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135</v>
      </c>
      <c r="C5" s="300"/>
      <c r="D5" s="300"/>
      <c r="E5" s="300"/>
    </row>
    <row r="6" spans="1:6" x14ac:dyDescent="0.25">
      <c r="A6" s="5"/>
      <c r="B6" s="6"/>
      <c r="C6" s="6"/>
      <c r="D6" s="6"/>
      <c r="E6" s="6"/>
    </row>
    <row r="7" spans="1:6" ht="17.25" customHeight="1" x14ac:dyDescent="0.25">
      <c r="A7" s="5" t="s">
        <v>9</v>
      </c>
      <c r="B7" s="6" t="s">
        <v>10</v>
      </c>
      <c r="C7" s="6"/>
      <c r="D7" s="6"/>
      <c r="E7" s="6"/>
    </row>
    <row r="8" spans="1:6" ht="18.75" customHeight="1" x14ac:dyDescent="0.25">
      <c r="A8" s="5"/>
      <c r="B8" s="8" t="s">
        <v>129</v>
      </c>
      <c r="C8" s="6"/>
      <c r="D8" s="6"/>
      <c r="E8" s="6"/>
    </row>
    <row r="9" spans="1:6" x14ac:dyDescent="0.25">
      <c r="A9" s="5"/>
      <c r="B9" s="301" t="s">
        <v>11</v>
      </c>
      <c r="C9" s="301"/>
      <c r="D9" s="6"/>
      <c r="E9" s="6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73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132</v>
      </c>
      <c r="C13" s="11"/>
      <c r="D13" s="11"/>
      <c r="E13" s="72">
        <v>414447.59</v>
      </c>
    </row>
    <row r="14" spans="1:6" x14ac:dyDescent="0.25">
      <c r="A14" s="12" t="s">
        <v>14</v>
      </c>
      <c r="B14" s="11" t="s">
        <v>525</v>
      </c>
      <c r="C14" s="11"/>
      <c r="D14" s="11"/>
      <c r="E14" s="72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6" x14ac:dyDescent="0.25">
      <c r="A17" s="12"/>
      <c r="B17" s="15" t="s">
        <v>18</v>
      </c>
      <c r="C17" s="16"/>
      <c r="D17" s="17"/>
      <c r="E17" s="51">
        <v>814377.24</v>
      </c>
    </row>
    <row r="18" spans="1:6" x14ac:dyDescent="0.25">
      <c r="A18" s="12"/>
      <c r="B18" s="15" t="s">
        <v>19</v>
      </c>
      <c r="C18" s="16"/>
      <c r="D18" s="17"/>
      <c r="E18" s="51">
        <v>783973.18</v>
      </c>
    </row>
    <row r="19" spans="1:6" x14ac:dyDescent="0.25">
      <c r="A19" s="12"/>
      <c r="B19" s="15" t="s">
        <v>20</v>
      </c>
      <c r="C19" s="16"/>
      <c r="D19" s="17"/>
      <c r="E19" s="18">
        <v>783973.18</v>
      </c>
    </row>
    <row r="20" spans="1:6" x14ac:dyDescent="0.25">
      <c r="A20" s="12"/>
      <c r="B20" s="14" t="s">
        <v>21</v>
      </c>
      <c r="C20" s="11"/>
      <c r="D20" s="11"/>
      <c r="E20" s="1"/>
    </row>
    <row r="21" spans="1:6" x14ac:dyDescent="0.25">
      <c r="A21" s="12"/>
      <c r="B21" s="59">
        <v>14343.24</v>
      </c>
      <c r="C21" s="11"/>
      <c r="D21" s="11"/>
      <c r="E21" s="1"/>
    </row>
    <row r="22" spans="1:6" x14ac:dyDescent="0.25">
      <c r="A22" s="12"/>
      <c r="B22" s="14" t="s">
        <v>55</v>
      </c>
      <c r="C22" s="11"/>
      <c r="D22" s="11"/>
      <c r="E22" s="1"/>
    </row>
    <row r="23" spans="1:6" x14ac:dyDescent="0.25">
      <c r="A23" s="12"/>
      <c r="B23" s="21" t="s">
        <v>215</v>
      </c>
      <c r="C23" s="22"/>
      <c r="D23" s="23"/>
      <c r="E23" s="24">
        <v>37774.29</v>
      </c>
    </row>
    <row r="24" spans="1:6" x14ac:dyDescent="0.25">
      <c r="A24" s="12"/>
      <c r="B24" s="21" t="s">
        <v>216</v>
      </c>
      <c r="C24" s="22"/>
      <c r="D24" s="23"/>
      <c r="E24" s="24">
        <v>47153.05</v>
      </c>
    </row>
    <row r="25" spans="1:6" x14ac:dyDescent="0.25">
      <c r="A25" s="12"/>
      <c r="B25" s="21" t="s">
        <v>217</v>
      </c>
      <c r="C25" s="22"/>
      <c r="D25" s="23"/>
      <c r="E25" s="24">
        <v>55644.84</v>
      </c>
    </row>
    <row r="26" spans="1:6" x14ac:dyDescent="0.25">
      <c r="A26" s="12"/>
      <c r="B26" s="21" t="s">
        <v>218</v>
      </c>
      <c r="C26" s="22"/>
      <c r="D26" s="23"/>
      <c r="E26" s="24">
        <v>33000.720000000001</v>
      </c>
    </row>
    <row r="27" spans="1:6" x14ac:dyDescent="0.25">
      <c r="A27" s="12"/>
      <c r="B27" s="21" t="s">
        <v>219</v>
      </c>
      <c r="C27" s="22"/>
      <c r="D27" s="23"/>
      <c r="E27" s="24">
        <v>26490.639999999999</v>
      </c>
    </row>
    <row r="28" spans="1:6" x14ac:dyDescent="0.25">
      <c r="A28" s="12"/>
      <c r="B28" s="21" t="s">
        <v>220</v>
      </c>
      <c r="C28" s="22"/>
      <c r="D28" s="23"/>
      <c r="E28" s="24">
        <v>100532.4</v>
      </c>
    </row>
    <row r="29" spans="1:6" x14ac:dyDescent="0.25">
      <c r="A29" s="12"/>
      <c r="B29" s="21" t="s">
        <v>221</v>
      </c>
      <c r="C29" s="22"/>
      <c r="D29" s="23"/>
      <c r="E29" s="24">
        <v>19371.490000000002</v>
      </c>
    </row>
    <row r="30" spans="1:6" x14ac:dyDescent="0.25">
      <c r="A30" s="12"/>
      <c r="B30" s="14"/>
      <c r="C30" s="11"/>
      <c r="D30" s="11"/>
      <c r="E30" s="1"/>
    </row>
    <row r="31" spans="1:6" x14ac:dyDescent="0.25">
      <c r="A31" s="12" t="s">
        <v>24</v>
      </c>
      <c r="B31" s="11" t="s">
        <v>38</v>
      </c>
      <c r="C31" s="11"/>
      <c r="D31" s="11"/>
      <c r="E31" s="2"/>
      <c r="F31" s="25"/>
    </row>
    <row r="32" spans="1:6" x14ac:dyDescent="0.25">
      <c r="A32" s="12"/>
      <c r="B32" s="11" t="s">
        <v>40</v>
      </c>
      <c r="C32" s="11"/>
      <c r="D32" s="11"/>
      <c r="E32" s="2"/>
      <c r="F32" s="25"/>
    </row>
    <row r="33" spans="1:12" x14ac:dyDescent="0.25">
      <c r="A33" s="12"/>
      <c r="B33" s="11" t="s">
        <v>39</v>
      </c>
      <c r="C33" s="11"/>
      <c r="D33" s="11"/>
      <c r="E33" s="1"/>
    </row>
    <row r="34" spans="1:12" x14ac:dyDescent="0.25">
      <c r="A34" s="26" t="s">
        <v>27</v>
      </c>
      <c r="B34" s="302" t="s">
        <v>28</v>
      </c>
      <c r="C34" s="303"/>
      <c r="D34" s="27"/>
      <c r="E34" s="51" t="s">
        <v>508</v>
      </c>
    </row>
    <row r="35" spans="1:12" x14ac:dyDescent="0.25">
      <c r="A35" s="26">
        <v>1</v>
      </c>
      <c r="B35" s="297" t="s">
        <v>30</v>
      </c>
      <c r="C35" s="298"/>
      <c r="D35" s="27"/>
      <c r="E35" s="80">
        <f>'[2]для ЛВ 2021 '!$Y$5</f>
        <v>168735.6</v>
      </c>
    </row>
    <row r="36" spans="1:12" x14ac:dyDescent="0.25">
      <c r="A36" s="26">
        <v>2</v>
      </c>
      <c r="B36" s="299" t="s">
        <v>498</v>
      </c>
      <c r="C36" s="299"/>
      <c r="D36" s="27"/>
      <c r="E36" s="80">
        <f>'[2]для ЛВ 2021 '!$Y$9</f>
        <v>8692.4399999999987</v>
      </c>
    </row>
    <row r="37" spans="1:12" x14ac:dyDescent="0.25">
      <c r="A37" s="26">
        <v>3</v>
      </c>
      <c r="B37" s="295" t="s">
        <v>499</v>
      </c>
      <c r="C37" s="295"/>
      <c r="D37" s="27"/>
      <c r="E37" s="80">
        <f>'[2]для ЛВ 2021 '!$Y$12</f>
        <v>42950.879999999997</v>
      </c>
    </row>
    <row r="38" spans="1:12" x14ac:dyDescent="0.25">
      <c r="A38" s="26">
        <v>4</v>
      </c>
      <c r="B38" s="30" t="s">
        <v>500</v>
      </c>
      <c r="C38" s="30"/>
      <c r="D38" s="27"/>
      <c r="E38" s="80">
        <f>'[2]для ЛВ 2021 '!$Y$15</f>
        <v>21986.76</v>
      </c>
    </row>
    <row r="39" spans="1:12" x14ac:dyDescent="0.25">
      <c r="A39" s="26">
        <v>5</v>
      </c>
      <c r="B39" s="295" t="s">
        <v>2</v>
      </c>
      <c r="C39" s="295"/>
      <c r="D39" s="27"/>
      <c r="E39" s="81">
        <v>3377.22</v>
      </c>
      <c r="L39" s="33"/>
    </row>
    <row r="40" spans="1:12" x14ac:dyDescent="0.25">
      <c r="A40" s="26">
        <v>6</v>
      </c>
      <c r="B40" s="295" t="s">
        <v>3</v>
      </c>
      <c r="C40" s="295"/>
      <c r="D40" s="27"/>
      <c r="E40" s="81">
        <v>6050</v>
      </c>
      <c r="L40" s="33"/>
    </row>
    <row r="41" spans="1:12" x14ac:dyDescent="0.25">
      <c r="A41" s="26">
        <v>7</v>
      </c>
      <c r="B41" s="299" t="s">
        <v>31</v>
      </c>
      <c r="C41" s="299"/>
      <c r="D41" s="27"/>
      <c r="E41" s="81">
        <v>33235.800000000003</v>
      </c>
    </row>
    <row r="42" spans="1:12" x14ac:dyDescent="0.25">
      <c r="A42" s="26">
        <v>8</v>
      </c>
      <c r="B42" s="295" t="s">
        <v>501</v>
      </c>
      <c r="C42" s="295"/>
      <c r="D42" s="27"/>
      <c r="E42" s="28">
        <v>6193.66</v>
      </c>
    </row>
    <row r="43" spans="1:12" x14ac:dyDescent="0.25">
      <c r="A43" s="26">
        <v>9</v>
      </c>
      <c r="B43" s="295" t="s">
        <v>502</v>
      </c>
      <c r="C43" s="295"/>
      <c r="D43" s="27"/>
      <c r="E43" s="28">
        <v>3401.63</v>
      </c>
    </row>
    <row r="44" spans="1:12" x14ac:dyDescent="0.25">
      <c r="A44" s="26">
        <v>10</v>
      </c>
      <c r="B44" s="299" t="s">
        <v>503</v>
      </c>
      <c r="C44" s="299"/>
      <c r="D44" s="27"/>
      <c r="E44" s="28">
        <v>3067.92</v>
      </c>
    </row>
    <row r="45" spans="1:12" x14ac:dyDescent="0.25">
      <c r="A45" s="26">
        <v>11</v>
      </c>
      <c r="B45" s="295" t="s">
        <v>504</v>
      </c>
      <c r="C45" s="295"/>
      <c r="D45" s="27"/>
      <c r="E45" s="80">
        <f>'[2]для ЛВ 2021 '!$Y$29</f>
        <v>86924.400000000009</v>
      </c>
    </row>
    <row r="46" spans="1:12" x14ac:dyDescent="0.25">
      <c r="A46" s="26">
        <v>12</v>
      </c>
      <c r="B46" s="295" t="s">
        <v>585</v>
      </c>
      <c r="C46" s="295"/>
      <c r="D46" s="27"/>
      <c r="E46" s="28">
        <v>22000</v>
      </c>
    </row>
    <row r="47" spans="1:12" x14ac:dyDescent="0.25">
      <c r="A47" s="26">
        <v>13</v>
      </c>
      <c r="B47" s="295" t="s">
        <v>586</v>
      </c>
      <c r="C47" s="295"/>
      <c r="D47" s="27"/>
      <c r="E47" s="28">
        <v>4435.33</v>
      </c>
    </row>
    <row r="48" spans="1:12" x14ac:dyDescent="0.25">
      <c r="A48" s="26">
        <v>14</v>
      </c>
      <c r="B48" s="295" t="s">
        <v>512</v>
      </c>
      <c r="C48" s="295"/>
      <c r="D48" s="27"/>
      <c r="E48" s="80">
        <f>'[2]для ЛВ 2021 '!$Y$43</f>
        <v>6135.84</v>
      </c>
    </row>
    <row r="49" spans="1:12" x14ac:dyDescent="0.25">
      <c r="A49" s="26">
        <v>15</v>
      </c>
      <c r="B49" s="295" t="s">
        <v>507</v>
      </c>
      <c r="C49" s="295"/>
      <c r="D49" s="27"/>
      <c r="E49" s="80">
        <v>179924.76</v>
      </c>
      <c r="L49" s="33"/>
    </row>
    <row r="50" spans="1:12" x14ac:dyDescent="0.25">
      <c r="A50" s="26">
        <v>16</v>
      </c>
      <c r="B50" s="297" t="s">
        <v>527</v>
      </c>
      <c r="C50" s="298"/>
      <c r="D50" s="27"/>
      <c r="E50" s="28">
        <v>138187.03</v>
      </c>
    </row>
    <row r="51" spans="1:12" x14ac:dyDescent="0.25">
      <c r="A51" s="26">
        <v>17</v>
      </c>
      <c r="B51" s="297" t="s">
        <v>4</v>
      </c>
      <c r="C51" s="298"/>
      <c r="D51" s="27"/>
      <c r="E51" s="28">
        <v>219867.6</v>
      </c>
    </row>
    <row r="52" spans="1:12" x14ac:dyDescent="0.25">
      <c r="A52" s="26">
        <v>18</v>
      </c>
      <c r="B52" s="295" t="s">
        <v>587</v>
      </c>
      <c r="C52" s="295"/>
      <c r="D52" s="27"/>
      <c r="E52" s="80">
        <f>'[2]факт 2021'!$AW$14</f>
        <v>79344.543999999994</v>
      </c>
      <c r="L52" s="33"/>
    </row>
    <row r="53" spans="1:12" x14ac:dyDescent="0.25">
      <c r="A53" s="26">
        <v>19</v>
      </c>
      <c r="B53" s="296" t="s">
        <v>130</v>
      </c>
      <c r="C53" s="296"/>
      <c r="D53" s="27"/>
      <c r="E53" s="80">
        <f>SUM(E35:E52)</f>
        <v>1034511.414</v>
      </c>
      <c r="J53" s="33"/>
    </row>
    <row r="54" spans="1:12" x14ac:dyDescent="0.25">
      <c r="A54" s="26">
        <v>20</v>
      </c>
      <c r="B54" s="296" t="s">
        <v>131</v>
      </c>
      <c r="C54" s="296"/>
      <c r="D54" s="27"/>
      <c r="E54" s="28">
        <f>E19+B21</f>
        <v>798316.42</v>
      </c>
    </row>
    <row r="55" spans="1:12" x14ac:dyDescent="0.25">
      <c r="E55" s="19"/>
    </row>
    <row r="56" spans="1:12" x14ac:dyDescent="0.25">
      <c r="A56" s="25" t="s">
        <v>32</v>
      </c>
      <c r="B56" s="11" t="s">
        <v>557</v>
      </c>
    </row>
    <row r="57" spans="1:12" x14ac:dyDescent="0.25">
      <c r="B57" s="11" t="s">
        <v>37</v>
      </c>
    </row>
    <row r="58" spans="1:12" x14ac:dyDescent="0.25">
      <c r="A58" s="38" t="s">
        <v>27</v>
      </c>
      <c r="B58" s="39" t="s">
        <v>41</v>
      </c>
      <c r="C58" s="65" t="s">
        <v>44</v>
      </c>
      <c r="D58" s="65"/>
      <c r="E58" s="65" t="s">
        <v>588</v>
      </c>
    </row>
    <row r="59" spans="1:12" x14ac:dyDescent="0.25">
      <c r="A59" s="78" t="s">
        <v>9</v>
      </c>
      <c r="B59" s="65" t="s">
        <v>589</v>
      </c>
      <c r="C59" s="65" t="s">
        <v>561</v>
      </c>
      <c r="D59" s="56"/>
      <c r="E59" s="79">
        <v>8480</v>
      </c>
    </row>
    <row r="60" spans="1:12" x14ac:dyDescent="0.25">
      <c r="A60" s="66" t="s">
        <v>13</v>
      </c>
      <c r="B60" s="67" t="s">
        <v>590</v>
      </c>
      <c r="C60" s="67" t="s">
        <v>591</v>
      </c>
      <c r="D60" s="30"/>
      <c r="E60" s="43">
        <v>22000</v>
      </c>
    </row>
    <row r="61" spans="1:12" x14ac:dyDescent="0.25">
      <c r="A61" s="66">
        <v>3</v>
      </c>
      <c r="B61" s="67" t="s">
        <v>592</v>
      </c>
      <c r="C61" s="67" t="s">
        <v>534</v>
      </c>
      <c r="D61" s="30"/>
      <c r="E61" s="43">
        <v>111329</v>
      </c>
    </row>
    <row r="62" spans="1:12" x14ac:dyDescent="0.25">
      <c r="A62" s="66">
        <v>4</v>
      </c>
      <c r="B62" s="67" t="s">
        <v>593</v>
      </c>
      <c r="C62" s="67" t="s">
        <v>65</v>
      </c>
      <c r="D62" s="30"/>
      <c r="E62" s="43">
        <v>4240</v>
      </c>
    </row>
    <row r="63" spans="1:12" x14ac:dyDescent="0.25">
      <c r="A63" s="66">
        <v>5</v>
      </c>
      <c r="B63" s="67"/>
      <c r="C63" s="67"/>
      <c r="D63" s="30"/>
      <c r="E63" s="43"/>
    </row>
    <row r="64" spans="1:12" x14ac:dyDescent="0.25">
      <c r="A64" s="66"/>
      <c r="B64" s="67"/>
      <c r="C64" s="67"/>
      <c r="D64" s="30"/>
      <c r="E64" s="43"/>
    </row>
    <row r="65" spans="1:6" x14ac:dyDescent="0.25">
      <c r="A65" s="25" t="s">
        <v>33</v>
      </c>
      <c r="B65" s="25" t="s">
        <v>46</v>
      </c>
      <c r="C65" s="25"/>
      <c r="D65" s="25"/>
      <c r="E65" s="25"/>
      <c r="F65" s="25"/>
    </row>
    <row r="66" spans="1:6" x14ac:dyDescent="0.25">
      <c r="B66" s="25" t="s">
        <v>47</v>
      </c>
      <c r="C66" s="25"/>
      <c r="D66" s="25"/>
      <c r="E66" s="25"/>
      <c r="F66" s="25"/>
    </row>
    <row r="67" spans="1:6" x14ac:dyDescent="0.25">
      <c r="B67" s="25" t="s">
        <v>48</v>
      </c>
      <c r="C67" s="25"/>
      <c r="D67" s="25"/>
      <c r="E67" s="25"/>
      <c r="F67" s="25"/>
    </row>
    <row r="68" spans="1:6" x14ac:dyDescent="0.25">
      <c r="B68" s="70" t="s">
        <v>57</v>
      </c>
      <c r="C68" s="70"/>
      <c r="D68" s="70"/>
      <c r="E68" s="70"/>
      <c r="F68" s="70"/>
    </row>
    <row r="69" spans="1:6" x14ac:dyDescent="0.25">
      <c r="B69" s="70" t="s">
        <v>50</v>
      </c>
      <c r="C69" s="70"/>
      <c r="D69" s="70"/>
      <c r="E69" s="70"/>
      <c r="F69" s="70"/>
    </row>
    <row r="70" spans="1:6" x14ac:dyDescent="0.25">
      <c r="B70" s="70" t="s">
        <v>51</v>
      </c>
      <c r="C70" s="70"/>
      <c r="D70" s="70"/>
      <c r="E70" s="70"/>
      <c r="F70" s="70"/>
    </row>
    <row r="73" spans="1:6" x14ac:dyDescent="0.25">
      <c r="B73" s="70" t="s">
        <v>556</v>
      </c>
    </row>
  </sheetData>
  <mergeCells count="25">
    <mergeCell ref="B54:C54"/>
    <mergeCell ref="B48:C48"/>
    <mergeCell ref="B49:C49"/>
    <mergeCell ref="B50:C50"/>
    <mergeCell ref="B51:C51"/>
    <mergeCell ref="B52:C52"/>
    <mergeCell ref="B53:C53"/>
    <mergeCell ref="B47:C47"/>
    <mergeCell ref="B35:C35"/>
    <mergeCell ref="B36:C36"/>
    <mergeCell ref="B37:C37"/>
    <mergeCell ref="B39:C39"/>
    <mergeCell ref="B40:C40"/>
    <mergeCell ref="B41:C41"/>
    <mergeCell ref="B42:C42"/>
    <mergeCell ref="B43:C43"/>
    <mergeCell ref="B44:C44"/>
    <mergeCell ref="B45:C45"/>
    <mergeCell ref="B46:C46"/>
    <mergeCell ref="B34:C34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D24B-6559-4D85-9581-7EFC101D1F4C}">
  <sheetPr>
    <tabColor rgb="FFFF0000"/>
  </sheetPr>
  <dimension ref="A1:K74"/>
  <sheetViews>
    <sheetView topLeftCell="A52" workbookViewId="0">
      <selection activeCell="H59" sqref="H59"/>
    </sheetView>
  </sheetViews>
  <sheetFormatPr defaultRowHeight="15" x14ac:dyDescent="0.25"/>
  <cols>
    <col min="1" max="1" width="4.5703125" style="4" customWidth="1"/>
    <col min="2" max="2" width="41.85546875" style="4" customWidth="1"/>
    <col min="3" max="3" width="11.42578125" style="4" customWidth="1"/>
    <col min="4" max="4" width="10.140625" style="4" customWidth="1"/>
    <col min="5" max="5" width="12.140625" style="4" customWidth="1"/>
    <col min="6" max="6" width="10" style="4" customWidth="1"/>
    <col min="7" max="8" width="9.140625" style="4"/>
    <col min="9" max="9" width="9.5703125" style="4" bestFit="1" customWidth="1"/>
    <col min="10" max="10" width="9.140625" style="4"/>
    <col min="11" max="11" width="9.5703125" style="4" bestFit="1" customWidth="1"/>
    <col min="12" max="12" width="9.140625" style="4"/>
    <col min="13" max="13" width="45.140625" style="4" customWidth="1"/>
    <col min="14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178</v>
      </c>
      <c r="C5" s="300"/>
      <c r="D5" s="300"/>
      <c r="E5" s="300"/>
    </row>
    <row r="6" spans="1:6" x14ac:dyDescent="0.25">
      <c r="A6" s="5"/>
      <c r="B6" s="163"/>
      <c r="C6" s="163"/>
      <c r="D6" s="163"/>
      <c r="E6" s="163"/>
    </row>
    <row r="7" spans="1:6" ht="17.25" customHeight="1" x14ac:dyDescent="0.25">
      <c r="A7" s="5" t="s">
        <v>9</v>
      </c>
      <c r="B7" s="163" t="s">
        <v>10</v>
      </c>
      <c r="C7" s="163"/>
      <c r="D7" s="163"/>
      <c r="E7" s="163"/>
    </row>
    <row r="8" spans="1:6" ht="18.75" customHeight="1" x14ac:dyDescent="0.25">
      <c r="A8" s="5"/>
      <c r="B8" s="164" t="s">
        <v>129</v>
      </c>
      <c r="C8" s="163"/>
      <c r="D8" s="163"/>
      <c r="E8" s="163"/>
    </row>
    <row r="9" spans="1:6" x14ac:dyDescent="0.25">
      <c r="A9" s="5"/>
      <c r="B9" s="301" t="s">
        <v>11</v>
      </c>
      <c r="C9" s="301"/>
      <c r="D9" s="163"/>
      <c r="E9" s="163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96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267</v>
      </c>
      <c r="C13" s="11"/>
      <c r="D13" s="59"/>
      <c r="E13" s="217">
        <v>249244.32</v>
      </c>
    </row>
    <row r="14" spans="1:6" x14ac:dyDescent="0.25">
      <c r="A14" s="12" t="s">
        <v>14</v>
      </c>
      <c r="B14" s="11" t="s">
        <v>525</v>
      </c>
      <c r="C14" s="11"/>
      <c r="D14" s="59"/>
      <c r="E14" s="217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6" x14ac:dyDescent="0.25">
      <c r="A17" s="12"/>
      <c r="B17" s="15" t="s">
        <v>18</v>
      </c>
      <c r="C17" s="16"/>
      <c r="D17" s="17"/>
      <c r="E17" s="51">
        <v>759169.25</v>
      </c>
    </row>
    <row r="18" spans="1:6" x14ac:dyDescent="0.25">
      <c r="A18" s="12"/>
      <c r="B18" s="15" t="s">
        <v>19</v>
      </c>
      <c r="C18" s="16"/>
      <c r="D18" s="17"/>
      <c r="E18" s="51">
        <v>782520.14</v>
      </c>
    </row>
    <row r="19" spans="1:6" x14ac:dyDescent="0.25">
      <c r="A19" s="12"/>
      <c r="B19" s="15" t="s">
        <v>20</v>
      </c>
      <c r="C19" s="16"/>
      <c r="D19" s="17"/>
      <c r="E19" s="18">
        <v>782520.14</v>
      </c>
    </row>
    <row r="20" spans="1:6" x14ac:dyDescent="0.25">
      <c r="A20" s="12"/>
      <c r="B20" s="14" t="s">
        <v>21</v>
      </c>
      <c r="C20" s="11"/>
      <c r="D20" s="11"/>
      <c r="E20" s="1"/>
    </row>
    <row r="21" spans="1:6" x14ac:dyDescent="0.25">
      <c r="A21" s="12"/>
      <c r="B21" s="59">
        <v>18075</v>
      </c>
      <c r="C21" s="11"/>
      <c r="D21" s="11"/>
      <c r="E21" s="1"/>
    </row>
    <row r="22" spans="1:6" x14ac:dyDescent="0.25">
      <c r="A22" s="12"/>
      <c r="B22" s="14" t="s">
        <v>55</v>
      </c>
      <c r="C22" s="11"/>
      <c r="D22" s="11"/>
      <c r="E22" s="1"/>
    </row>
    <row r="23" spans="1:6" x14ac:dyDescent="0.25">
      <c r="A23" s="12"/>
      <c r="B23" s="21" t="s">
        <v>482</v>
      </c>
      <c r="C23" s="22"/>
      <c r="D23" s="23"/>
      <c r="E23" s="24">
        <v>13708.76</v>
      </c>
    </row>
    <row r="24" spans="1:6" x14ac:dyDescent="0.25">
      <c r="A24" s="12"/>
      <c r="B24" s="21" t="s">
        <v>483</v>
      </c>
      <c r="C24" s="22"/>
      <c r="D24" s="23"/>
      <c r="E24" s="24">
        <v>42732.11</v>
      </c>
    </row>
    <row r="25" spans="1:6" x14ac:dyDescent="0.25">
      <c r="A25" s="12"/>
      <c r="B25" s="21" t="s">
        <v>484</v>
      </c>
      <c r="C25" s="22"/>
      <c r="D25" s="23"/>
      <c r="E25" s="24">
        <v>51234.7</v>
      </c>
    </row>
    <row r="26" spans="1:6" x14ac:dyDescent="0.25">
      <c r="A26" s="12"/>
      <c r="B26" s="21" t="s">
        <v>485</v>
      </c>
      <c r="C26" s="22"/>
      <c r="D26" s="23"/>
      <c r="E26" s="24">
        <v>10145.76</v>
      </c>
    </row>
    <row r="27" spans="1:6" x14ac:dyDescent="0.25">
      <c r="A27" s="12"/>
      <c r="B27" s="21" t="s">
        <v>486</v>
      </c>
      <c r="C27" s="22"/>
      <c r="D27" s="23"/>
      <c r="E27" s="24">
        <v>17072.419999999998</v>
      </c>
    </row>
    <row r="28" spans="1:6" x14ac:dyDescent="0.25">
      <c r="A28" s="12" t="s">
        <v>24</v>
      </c>
      <c r="B28" s="11" t="s">
        <v>38</v>
      </c>
      <c r="C28" s="11"/>
      <c r="D28" s="11"/>
      <c r="E28" s="2"/>
      <c r="F28" s="25"/>
    </row>
    <row r="29" spans="1:6" x14ac:dyDescent="0.25">
      <c r="A29" s="12"/>
      <c r="B29" s="11" t="s">
        <v>40</v>
      </c>
      <c r="C29" s="11"/>
      <c r="D29" s="11"/>
      <c r="E29" s="2"/>
      <c r="F29" s="25"/>
    </row>
    <row r="30" spans="1:6" x14ac:dyDescent="0.25">
      <c r="A30" s="12"/>
      <c r="B30" s="11" t="s">
        <v>39</v>
      </c>
      <c r="C30" s="11"/>
      <c r="D30" s="11"/>
      <c r="E30" s="1"/>
    </row>
    <row r="31" spans="1:6" x14ac:dyDescent="0.25">
      <c r="A31" s="26" t="s">
        <v>27</v>
      </c>
      <c r="B31" s="302" t="s">
        <v>28</v>
      </c>
      <c r="C31" s="303"/>
      <c r="D31" s="27"/>
      <c r="E31" s="27" t="s">
        <v>29</v>
      </c>
    </row>
    <row r="32" spans="1:6" x14ac:dyDescent="0.25">
      <c r="A32" s="26">
        <v>1</v>
      </c>
      <c r="B32" s="74" t="s">
        <v>30</v>
      </c>
      <c r="C32" s="75"/>
      <c r="D32" s="27"/>
      <c r="E32" s="81">
        <v>150637.62000000002</v>
      </c>
    </row>
    <row r="33" spans="1:11" x14ac:dyDescent="0.25">
      <c r="A33" s="26">
        <v>2</v>
      </c>
      <c r="B33" s="299" t="s">
        <v>498</v>
      </c>
      <c r="C33" s="299"/>
      <c r="D33" s="27"/>
      <c r="E33" s="258">
        <v>6638.268</v>
      </c>
    </row>
    <row r="34" spans="1:11" x14ac:dyDescent="0.25">
      <c r="A34" s="26">
        <v>3</v>
      </c>
      <c r="B34" s="295" t="s">
        <v>499</v>
      </c>
      <c r="C34" s="295"/>
      <c r="D34" s="27"/>
      <c r="E34" s="29">
        <v>39829.608000000007</v>
      </c>
    </row>
    <row r="35" spans="1:11" x14ac:dyDescent="0.25">
      <c r="A35" s="26">
        <v>4</v>
      </c>
      <c r="B35" s="30" t="s">
        <v>500</v>
      </c>
      <c r="C35" s="30"/>
      <c r="D35" s="27"/>
      <c r="E35" s="29">
        <v>23489.256000000001</v>
      </c>
    </row>
    <row r="36" spans="1:11" x14ac:dyDescent="0.25">
      <c r="A36" s="26">
        <v>5</v>
      </c>
      <c r="B36" s="295" t="s">
        <v>2</v>
      </c>
      <c r="C36" s="295"/>
      <c r="D36" s="27"/>
      <c r="E36" s="29">
        <v>4277.3500000000004</v>
      </c>
      <c r="I36" s="33"/>
      <c r="K36" s="33"/>
    </row>
    <row r="37" spans="1:11" x14ac:dyDescent="0.25">
      <c r="A37" s="26">
        <v>6</v>
      </c>
      <c r="B37" s="295" t="s">
        <v>3</v>
      </c>
      <c r="C37" s="295"/>
      <c r="D37" s="27"/>
      <c r="E37" s="29">
        <v>19250</v>
      </c>
      <c r="I37" s="33"/>
      <c r="K37" s="33"/>
    </row>
    <row r="38" spans="1:11" x14ac:dyDescent="0.25">
      <c r="A38" s="26">
        <v>7</v>
      </c>
      <c r="B38" s="299" t="s">
        <v>31</v>
      </c>
      <c r="C38" s="299"/>
      <c r="D38" s="27"/>
      <c r="E38" s="29">
        <v>33191.340000000004</v>
      </c>
    </row>
    <row r="39" spans="1:11" x14ac:dyDescent="0.25">
      <c r="A39" s="26">
        <v>8</v>
      </c>
      <c r="B39" s="295" t="s">
        <v>501</v>
      </c>
      <c r="C39" s="295"/>
      <c r="D39" s="27"/>
      <c r="E39" s="29">
        <v>524.46</v>
      </c>
      <c r="I39" s="33"/>
      <c r="K39" s="33"/>
    </row>
    <row r="40" spans="1:11" x14ac:dyDescent="0.25">
      <c r="A40" s="26">
        <v>9</v>
      </c>
      <c r="B40" s="295" t="s">
        <v>502</v>
      </c>
      <c r="C40" s="295"/>
      <c r="D40" s="27"/>
      <c r="E40" s="29">
        <f>'[2]факт 2021'!$AB$61</f>
        <v>3425.3664899999999</v>
      </c>
      <c r="I40" s="33"/>
      <c r="K40" s="33"/>
    </row>
    <row r="41" spans="1:11" x14ac:dyDescent="0.25">
      <c r="A41" s="26">
        <v>10</v>
      </c>
      <c r="B41" s="299" t="s">
        <v>503</v>
      </c>
      <c r="C41" s="299"/>
      <c r="D41" s="27"/>
      <c r="E41" s="29">
        <v>510.64</v>
      </c>
      <c r="I41" s="33"/>
      <c r="K41" s="33"/>
    </row>
    <row r="42" spans="1:11" x14ac:dyDescent="0.25">
      <c r="A42" s="26">
        <v>11</v>
      </c>
      <c r="B42" s="295" t="s">
        <v>504</v>
      </c>
      <c r="C42" s="295"/>
      <c r="D42" s="27"/>
      <c r="E42" s="29">
        <v>132765.36000000002</v>
      </c>
    </row>
    <row r="43" spans="1:11" x14ac:dyDescent="0.25">
      <c r="A43" s="26">
        <v>12</v>
      </c>
      <c r="B43" s="295" t="s">
        <v>856</v>
      </c>
      <c r="C43" s="295"/>
      <c r="D43" s="27"/>
      <c r="E43" s="29">
        <v>172533</v>
      </c>
      <c r="I43" s="33"/>
      <c r="K43" s="33"/>
    </row>
    <row r="44" spans="1:11" x14ac:dyDescent="0.25">
      <c r="A44" s="26">
        <v>13</v>
      </c>
      <c r="B44" s="295" t="s">
        <v>596</v>
      </c>
      <c r="C44" s="295"/>
      <c r="D44" s="27"/>
      <c r="E44" s="80">
        <v>8000</v>
      </c>
      <c r="I44" s="33"/>
      <c r="K44" s="33"/>
    </row>
    <row r="45" spans="1:11" x14ac:dyDescent="0.25">
      <c r="A45" s="26">
        <v>14</v>
      </c>
      <c r="B45" s="295" t="s">
        <v>632</v>
      </c>
      <c r="C45" s="295"/>
      <c r="D45" s="27"/>
      <c r="E45" s="29">
        <v>8992.27</v>
      </c>
      <c r="I45" s="33"/>
      <c r="K45" s="33"/>
    </row>
    <row r="46" spans="1:11" x14ac:dyDescent="0.25">
      <c r="A46" s="26">
        <v>15</v>
      </c>
      <c r="B46" s="295" t="s">
        <v>507</v>
      </c>
      <c r="C46" s="295"/>
      <c r="D46" s="27"/>
      <c r="E46" s="29">
        <v>102268.35</v>
      </c>
      <c r="K46" s="33"/>
    </row>
    <row r="47" spans="1:11" x14ac:dyDescent="0.25">
      <c r="A47" s="26">
        <v>17</v>
      </c>
      <c r="B47" s="297" t="s">
        <v>4</v>
      </c>
      <c r="C47" s="298"/>
      <c r="D47" s="27"/>
      <c r="E47" s="29">
        <v>202722.49</v>
      </c>
    </row>
    <row r="48" spans="1:11" x14ac:dyDescent="0.25">
      <c r="A48" s="26">
        <v>18</v>
      </c>
      <c r="B48" s="295" t="s">
        <v>714</v>
      </c>
      <c r="C48" s="295"/>
      <c r="D48" s="27"/>
      <c r="E48" s="29">
        <f>'[2]факт 2021'!$AW$61</f>
        <v>79898.258999999991</v>
      </c>
      <c r="K48" s="33"/>
    </row>
    <row r="49" spans="1:9" x14ac:dyDescent="0.25">
      <c r="A49" s="26">
        <v>19</v>
      </c>
      <c r="B49" s="296" t="s">
        <v>130</v>
      </c>
      <c r="C49" s="296"/>
      <c r="D49" s="27"/>
      <c r="E49" s="80">
        <f>SUM(E32:E48)</f>
        <v>988953.63748999999</v>
      </c>
      <c r="I49" s="33"/>
    </row>
    <row r="50" spans="1:9" x14ac:dyDescent="0.25">
      <c r="A50" s="26">
        <v>20</v>
      </c>
      <c r="B50" s="296" t="s">
        <v>131</v>
      </c>
      <c r="C50" s="296"/>
      <c r="D50" s="27"/>
      <c r="E50" s="80">
        <f>B21+E19</f>
        <v>800595.14</v>
      </c>
      <c r="I50" s="259"/>
    </row>
    <row r="51" spans="1:9" x14ac:dyDescent="0.25">
      <c r="A51" s="25" t="s">
        <v>32</v>
      </c>
      <c r="B51" s="25" t="s">
        <v>46</v>
      </c>
      <c r="C51" s="25"/>
      <c r="D51" s="25"/>
      <c r="E51" s="25"/>
      <c r="F51" s="25"/>
    </row>
    <row r="52" spans="1:9" x14ac:dyDescent="0.25">
      <c r="B52" s="25" t="s">
        <v>47</v>
      </c>
      <c r="C52" s="25"/>
      <c r="D52" s="25"/>
      <c r="E52" s="25"/>
      <c r="F52" s="25"/>
    </row>
    <row r="53" spans="1:9" x14ac:dyDescent="0.25">
      <c r="B53" s="25" t="s">
        <v>48</v>
      </c>
      <c r="C53" s="25"/>
      <c r="D53" s="25"/>
      <c r="E53" s="25"/>
      <c r="F53" s="25"/>
    </row>
    <row r="54" spans="1:9" x14ac:dyDescent="0.25">
      <c r="B54" s="264" t="s">
        <v>84</v>
      </c>
      <c r="C54" s="264"/>
      <c r="D54" s="264"/>
      <c r="E54" s="264"/>
      <c r="F54" s="264"/>
    </row>
    <row r="55" spans="1:9" x14ac:dyDescent="0.25">
      <c r="B55" s="264" t="s">
        <v>127</v>
      </c>
      <c r="C55" s="264"/>
      <c r="D55" s="264"/>
      <c r="E55" s="264"/>
      <c r="F55" s="264"/>
    </row>
    <row r="56" spans="1:9" x14ac:dyDescent="0.25">
      <c r="B56" s="264" t="s">
        <v>117</v>
      </c>
      <c r="C56" s="264"/>
      <c r="D56" s="264"/>
      <c r="E56" s="264"/>
      <c r="F56" s="264"/>
    </row>
    <row r="58" spans="1:9" x14ac:dyDescent="0.25">
      <c r="A58" s="25">
        <v>7</v>
      </c>
      <c r="B58" s="11" t="s">
        <v>36</v>
      </c>
    </row>
    <row r="59" spans="1:9" x14ac:dyDescent="0.25">
      <c r="B59" s="11" t="s">
        <v>37</v>
      </c>
    </row>
    <row r="60" spans="1:9" x14ac:dyDescent="0.25">
      <c r="A60" s="38" t="s">
        <v>27</v>
      </c>
      <c r="B60" s="39" t="s">
        <v>41</v>
      </c>
      <c r="C60" s="260" t="s">
        <v>44</v>
      </c>
      <c r="D60" s="260"/>
      <c r="E60" s="260" t="s">
        <v>45</v>
      </c>
    </row>
    <row r="61" spans="1:9" x14ac:dyDescent="0.25">
      <c r="A61" s="265"/>
      <c r="B61" s="265"/>
      <c r="C61" s="266" t="s">
        <v>42</v>
      </c>
      <c r="D61" s="266"/>
      <c r="E61" s="266" t="s">
        <v>1</v>
      </c>
    </row>
    <row r="62" spans="1:9" x14ac:dyDescent="0.25">
      <c r="A62" s="47"/>
      <c r="B62" s="47"/>
      <c r="C62" s="267" t="s">
        <v>43</v>
      </c>
      <c r="D62" s="267"/>
      <c r="E62" s="267"/>
    </row>
    <row r="63" spans="1:9" ht="30" x14ac:dyDescent="0.25">
      <c r="A63" s="270" t="s">
        <v>9</v>
      </c>
      <c r="B63" s="271" t="s">
        <v>862</v>
      </c>
      <c r="C63" s="260" t="s">
        <v>530</v>
      </c>
      <c r="D63" s="56"/>
      <c r="E63" s="56">
        <v>15430</v>
      </c>
    </row>
    <row r="64" spans="1:9" x14ac:dyDescent="0.25">
      <c r="A64" s="261" t="s">
        <v>13</v>
      </c>
      <c r="B64" s="262" t="s">
        <v>863</v>
      </c>
      <c r="C64" s="263" t="s">
        <v>569</v>
      </c>
      <c r="D64" s="30"/>
      <c r="E64" s="30">
        <v>47903</v>
      </c>
    </row>
    <row r="65" spans="1:5" x14ac:dyDescent="0.25">
      <c r="A65" s="43">
        <v>3</v>
      </c>
      <c r="B65" s="262"/>
      <c r="C65" s="263"/>
      <c r="D65" s="30"/>
      <c r="E65" s="30"/>
    </row>
    <row r="68" spans="1:5" x14ac:dyDescent="0.25">
      <c r="B68" s="264" t="s">
        <v>765</v>
      </c>
    </row>
    <row r="74" spans="1:5" x14ac:dyDescent="0.25">
      <c r="A74" s="4" t="s">
        <v>5</v>
      </c>
    </row>
  </sheetData>
  <mergeCells count="23">
    <mergeCell ref="B46:C46"/>
    <mergeCell ref="B47:C47"/>
    <mergeCell ref="B48:C48"/>
    <mergeCell ref="B49:C49"/>
    <mergeCell ref="B50:C50"/>
    <mergeCell ref="B45:C45"/>
    <mergeCell ref="B33:C33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1:C31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B57F-FE7A-4BF2-9FFF-04EA2B76F4AE}">
  <sheetPr>
    <tabColor rgb="FFFF0000"/>
  </sheetPr>
  <dimension ref="A1:K85"/>
  <sheetViews>
    <sheetView topLeftCell="A49" workbookViewId="0">
      <selection activeCell="G60" sqref="G60"/>
    </sheetView>
  </sheetViews>
  <sheetFormatPr defaultRowHeight="15" x14ac:dyDescent="0.25"/>
  <cols>
    <col min="1" max="1" width="4.5703125" style="4" customWidth="1"/>
    <col min="2" max="2" width="41.85546875" style="4" customWidth="1"/>
    <col min="3" max="3" width="11.42578125" style="4" customWidth="1"/>
    <col min="4" max="4" width="10.140625" style="4" customWidth="1"/>
    <col min="5" max="5" width="12.7109375" style="4" customWidth="1"/>
    <col min="6" max="6" width="10" style="4" customWidth="1"/>
    <col min="7" max="8" width="9.140625" style="4"/>
    <col min="9" max="9" width="9.5703125" style="4" bestFit="1" customWidth="1"/>
    <col min="10" max="10" width="9.140625" style="4"/>
    <col min="11" max="11" width="10.28515625" style="4" bestFit="1" customWidth="1"/>
    <col min="12" max="12" width="9.140625" style="4"/>
    <col min="13" max="13" width="45.140625" style="4" customWidth="1"/>
    <col min="14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x14ac:dyDescent="0.25">
      <c r="A5" s="5"/>
      <c r="B5" s="300" t="s">
        <v>179</v>
      </c>
      <c r="C5" s="300"/>
      <c r="D5" s="300"/>
      <c r="E5" s="300"/>
    </row>
    <row r="6" spans="1:6" x14ac:dyDescent="0.25">
      <c r="A6" s="5"/>
      <c r="B6" s="163"/>
      <c r="C6" s="163"/>
      <c r="D6" s="163"/>
      <c r="E6" s="163"/>
    </row>
    <row r="7" spans="1:6" ht="17.25" customHeight="1" x14ac:dyDescent="0.25">
      <c r="A7" s="5" t="s">
        <v>9</v>
      </c>
      <c r="B7" s="163" t="s">
        <v>10</v>
      </c>
      <c r="C7" s="163"/>
      <c r="D7" s="163"/>
      <c r="E7" s="163"/>
    </row>
    <row r="8" spans="1:6" ht="18.75" customHeight="1" x14ac:dyDescent="0.25">
      <c r="A8" s="5"/>
      <c r="B8" s="164" t="s">
        <v>129</v>
      </c>
      <c r="C8" s="163"/>
      <c r="D8" s="163"/>
      <c r="E8" s="163"/>
    </row>
    <row r="9" spans="1:6" x14ac:dyDescent="0.25">
      <c r="A9" s="5"/>
      <c r="B9" s="301" t="s">
        <v>11</v>
      </c>
      <c r="C9" s="301"/>
      <c r="D9" s="163"/>
      <c r="E9" s="163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113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267</v>
      </c>
      <c r="C13" s="11"/>
      <c r="D13" s="59"/>
      <c r="E13" s="217">
        <v>645896.62</v>
      </c>
    </row>
    <row r="14" spans="1:6" x14ac:dyDescent="0.25">
      <c r="A14" s="12" t="s">
        <v>14</v>
      </c>
      <c r="B14" s="11" t="s">
        <v>525</v>
      </c>
      <c r="C14" s="11"/>
      <c r="D14" s="59"/>
      <c r="E14" s="217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5" x14ac:dyDescent="0.25">
      <c r="A17" s="12"/>
      <c r="B17" s="15" t="s">
        <v>18</v>
      </c>
      <c r="C17" s="16"/>
      <c r="D17" s="17"/>
      <c r="E17" s="51">
        <v>677018.16</v>
      </c>
    </row>
    <row r="18" spans="1:5" x14ac:dyDescent="0.25">
      <c r="A18" s="12"/>
      <c r="B18" s="15" t="s">
        <v>19</v>
      </c>
      <c r="C18" s="16"/>
      <c r="D18" s="17"/>
      <c r="E18" s="51">
        <v>617694.64</v>
      </c>
    </row>
    <row r="19" spans="1:5" x14ac:dyDescent="0.25">
      <c r="A19" s="12"/>
      <c r="B19" s="15" t="s">
        <v>20</v>
      </c>
      <c r="C19" s="16"/>
      <c r="D19" s="17"/>
      <c r="E19" s="18">
        <v>617694.64</v>
      </c>
    </row>
    <row r="20" spans="1:5" x14ac:dyDescent="0.25">
      <c r="A20" s="12"/>
      <c r="B20" s="14" t="s">
        <v>21</v>
      </c>
      <c r="C20" s="11"/>
      <c r="D20" s="11"/>
      <c r="E20" s="1"/>
    </row>
    <row r="21" spans="1:5" x14ac:dyDescent="0.25">
      <c r="A21" s="12"/>
      <c r="B21" s="59">
        <v>16260</v>
      </c>
      <c r="C21" s="11"/>
      <c r="D21" s="11"/>
      <c r="E21" s="1"/>
    </row>
    <row r="22" spans="1:5" x14ac:dyDescent="0.25">
      <c r="A22" s="12"/>
      <c r="B22" s="14" t="s">
        <v>55</v>
      </c>
      <c r="C22" s="11"/>
      <c r="D22" s="11"/>
      <c r="E22" s="1"/>
    </row>
    <row r="23" spans="1:5" x14ac:dyDescent="0.25">
      <c r="A23" s="12"/>
      <c r="B23" s="21" t="s">
        <v>487</v>
      </c>
      <c r="C23" s="22"/>
      <c r="D23" s="23"/>
      <c r="E23" s="24">
        <v>51239.68</v>
      </c>
    </row>
    <row r="24" spans="1:5" x14ac:dyDescent="0.25">
      <c r="A24" s="12"/>
      <c r="B24" s="21" t="s">
        <v>488</v>
      </c>
      <c r="C24" s="22"/>
      <c r="D24" s="23"/>
      <c r="E24" s="24">
        <v>127966.86</v>
      </c>
    </row>
    <row r="25" spans="1:5" x14ac:dyDescent="0.25">
      <c r="A25" s="12"/>
      <c r="B25" s="21" t="s">
        <v>489</v>
      </c>
      <c r="C25" s="22"/>
      <c r="D25" s="23"/>
      <c r="E25" s="24">
        <v>29973.24</v>
      </c>
    </row>
    <row r="26" spans="1:5" x14ac:dyDescent="0.25">
      <c r="A26" s="12"/>
      <c r="B26" s="21" t="s">
        <v>490</v>
      </c>
      <c r="C26" s="22"/>
      <c r="D26" s="23"/>
      <c r="E26" s="24">
        <v>28371.48</v>
      </c>
    </row>
    <row r="27" spans="1:5" x14ac:dyDescent="0.25">
      <c r="A27" s="12"/>
      <c r="B27" s="21" t="s">
        <v>491</v>
      </c>
      <c r="C27" s="22"/>
      <c r="D27" s="23"/>
      <c r="E27" s="24">
        <v>73622.960000000006</v>
      </c>
    </row>
    <row r="28" spans="1:5" x14ac:dyDescent="0.25">
      <c r="A28" s="12"/>
      <c r="B28" s="21" t="s">
        <v>492</v>
      </c>
      <c r="C28" s="22"/>
      <c r="D28" s="23"/>
      <c r="E28" s="24">
        <v>27929.84</v>
      </c>
    </row>
    <row r="29" spans="1:5" x14ac:dyDescent="0.25">
      <c r="A29" s="12"/>
      <c r="B29" s="21" t="s">
        <v>493</v>
      </c>
      <c r="C29" s="22"/>
      <c r="D29" s="23"/>
      <c r="E29" s="24">
        <v>55034.85</v>
      </c>
    </row>
    <row r="30" spans="1:5" x14ac:dyDescent="0.25">
      <c r="A30" s="12"/>
      <c r="B30" s="21" t="s">
        <v>494</v>
      </c>
      <c r="C30" s="22"/>
      <c r="D30" s="23"/>
      <c r="E30" s="24">
        <v>23486.75</v>
      </c>
    </row>
    <row r="31" spans="1:5" x14ac:dyDescent="0.25">
      <c r="A31" s="12"/>
      <c r="B31" s="21" t="s">
        <v>495</v>
      </c>
      <c r="C31" s="22"/>
      <c r="D31" s="23"/>
      <c r="E31" s="24">
        <v>28728.41</v>
      </c>
    </row>
    <row r="32" spans="1:5" x14ac:dyDescent="0.25">
      <c r="A32" s="12"/>
      <c r="B32" s="21" t="s">
        <v>496</v>
      </c>
      <c r="C32" s="22"/>
      <c r="D32" s="23"/>
      <c r="E32" s="24">
        <v>109320.98</v>
      </c>
    </row>
    <row r="33" spans="1:11" x14ac:dyDescent="0.25">
      <c r="A33" s="12"/>
      <c r="B33" s="21" t="s">
        <v>497</v>
      </c>
      <c r="C33" s="22"/>
      <c r="D33" s="23"/>
      <c r="E33" s="24">
        <v>17045.27</v>
      </c>
    </row>
    <row r="34" spans="1:11" x14ac:dyDescent="0.25">
      <c r="A34" s="12" t="s">
        <v>24</v>
      </c>
      <c r="B34" s="11" t="s">
        <v>38</v>
      </c>
      <c r="C34" s="11"/>
      <c r="D34" s="11"/>
      <c r="E34" s="2"/>
      <c r="F34" s="25"/>
    </row>
    <row r="35" spans="1:11" x14ac:dyDescent="0.25">
      <c r="A35" s="12"/>
      <c r="B35" s="11" t="s">
        <v>40</v>
      </c>
      <c r="C35" s="11"/>
      <c r="D35" s="11"/>
      <c r="E35" s="2"/>
      <c r="F35" s="25"/>
    </row>
    <row r="36" spans="1:11" x14ac:dyDescent="0.25">
      <c r="A36" s="12"/>
      <c r="B36" s="11" t="s">
        <v>39</v>
      </c>
      <c r="C36" s="11"/>
      <c r="D36" s="11"/>
      <c r="E36" s="1"/>
    </row>
    <row r="37" spans="1:11" x14ac:dyDescent="0.25">
      <c r="A37" s="26" t="s">
        <v>27</v>
      </c>
      <c r="B37" s="302" t="s">
        <v>28</v>
      </c>
      <c r="C37" s="303"/>
      <c r="D37" s="27"/>
      <c r="E37" s="27" t="s">
        <v>29</v>
      </c>
    </row>
    <row r="38" spans="1:11" x14ac:dyDescent="0.25">
      <c r="A38" s="26">
        <v>1</v>
      </c>
      <c r="B38" s="74" t="s">
        <v>30</v>
      </c>
      <c r="C38" s="75"/>
      <c r="D38" s="27"/>
      <c r="E38" s="81">
        <v>130212.00000000001</v>
      </c>
    </row>
    <row r="39" spans="1:11" x14ac:dyDescent="0.25">
      <c r="A39" s="26">
        <v>2</v>
      </c>
      <c r="B39" s="299" t="s">
        <v>498</v>
      </c>
      <c r="C39" s="299"/>
      <c r="D39" s="27"/>
      <c r="E39" s="258">
        <v>6076.56</v>
      </c>
    </row>
    <row r="40" spans="1:11" x14ac:dyDescent="0.25">
      <c r="A40" s="26">
        <v>3</v>
      </c>
      <c r="B40" s="295" t="s">
        <v>499</v>
      </c>
      <c r="C40" s="295"/>
      <c r="D40" s="27"/>
      <c r="E40" s="29">
        <v>39497.64</v>
      </c>
    </row>
    <row r="41" spans="1:11" x14ac:dyDescent="0.25">
      <c r="A41" s="26">
        <v>4</v>
      </c>
      <c r="B41" s="30" t="s">
        <v>500</v>
      </c>
      <c r="C41" s="30"/>
      <c r="D41" s="27"/>
      <c r="E41" s="29">
        <v>21702</v>
      </c>
    </row>
    <row r="42" spans="1:11" x14ac:dyDescent="0.25">
      <c r="A42" s="26">
        <v>5</v>
      </c>
      <c r="B42" s="295" t="s">
        <v>2</v>
      </c>
      <c r="C42" s="295"/>
      <c r="D42" s="27"/>
      <c r="E42" s="29">
        <v>3090.45</v>
      </c>
      <c r="I42" s="33"/>
      <c r="K42" s="33"/>
    </row>
    <row r="43" spans="1:11" x14ac:dyDescent="0.25">
      <c r="A43" s="26">
        <v>6</v>
      </c>
      <c r="B43" s="295" t="s">
        <v>3</v>
      </c>
      <c r="C43" s="295"/>
      <c r="D43" s="27"/>
      <c r="E43" s="29">
        <v>5500</v>
      </c>
      <c r="I43" s="33"/>
      <c r="K43" s="33"/>
    </row>
    <row r="44" spans="1:11" x14ac:dyDescent="0.25">
      <c r="A44" s="26">
        <v>7</v>
      </c>
      <c r="B44" s="299" t="s">
        <v>31</v>
      </c>
      <c r="C44" s="299"/>
      <c r="D44" s="27"/>
      <c r="E44" s="29">
        <v>28212.600000000002</v>
      </c>
    </row>
    <row r="45" spans="1:11" x14ac:dyDescent="0.25">
      <c r="A45" s="26">
        <v>8</v>
      </c>
      <c r="B45" s="295" t="s">
        <v>501</v>
      </c>
      <c r="C45" s="295"/>
      <c r="D45" s="27"/>
      <c r="E45" s="29">
        <v>524.46</v>
      </c>
      <c r="I45" s="33"/>
      <c r="K45" s="33"/>
    </row>
    <row r="46" spans="1:11" x14ac:dyDescent="0.25">
      <c r="A46" s="26">
        <v>9</v>
      </c>
      <c r="B46" s="295" t="s">
        <v>502</v>
      </c>
      <c r="C46" s="295"/>
      <c r="D46" s="27"/>
      <c r="E46" s="29">
        <f>'[2]факт 2021'!$AB$62</f>
        <v>2909.3123799999998</v>
      </c>
      <c r="I46" s="33"/>
      <c r="K46" s="33"/>
    </row>
    <row r="47" spans="1:11" x14ac:dyDescent="0.25">
      <c r="A47" s="26">
        <v>10</v>
      </c>
      <c r="B47" s="299" t="s">
        <v>503</v>
      </c>
      <c r="C47" s="299"/>
      <c r="D47" s="27"/>
      <c r="E47" s="29">
        <v>868.8</v>
      </c>
      <c r="I47" s="33"/>
      <c r="K47" s="33"/>
    </row>
    <row r="48" spans="1:11" x14ac:dyDescent="0.25">
      <c r="A48" s="26">
        <v>11</v>
      </c>
      <c r="B48" s="295" t="s">
        <v>504</v>
      </c>
      <c r="C48" s="295"/>
      <c r="D48" s="27"/>
      <c r="E48" s="29">
        <v>96790.919999999984</v>
      </c>
    </row>
    <row r="49" spans="1:11" x14ac:dyDescent="0.25">
      <c r="A49" s="26">
        <v>12</v>
      </c>
      <c r="B49" s="295" t="s">
        <v>859</v>
      </c>
      <c r="C49" s="295"/>
      <c r="D49" s="27"/>
      <c r="E49" s="29">
        <v>26000</v>
      </c>
    </row>
    <row r="50" spans="1:11" x14ac:dyDescent="0.25">
      <c r="A50" s="26">
        <v>13</v>
      </c>
      <c r="B50" s="295" t="s">
        <v>856</v>
      </c>
      <c r="C50" s="295"/>
      <c r="D50" s="27"/>
      <c r="E50" s="80">
        <v>4290.1899999999996</v>
      </c>
      <c r="K50" s="33"/>
    </row>
    <row r="51" spans="1:11" x14ac:dyDescent="0.25">
      <c r="A51" s="26">
        <v>14</v>
      </c>
      <c r="B51" s="295" t="s">
        <v>525</v>
      </c>
      <c r="C51" s="295"/>
      <c r="D51" s="27"/>
      <c r="E51" s="29">
        <v>0</v>
      </c>
    </row>
    <row r="52" spans="1:11" x14ac:dyDescent="0.25">
      <c r="A52" s="26">
        <v>15</v>
      </c>
      <c r="B52" s="295" t="s">
        <v>507</v>
      </c>
      <c r="C52" s="295"/>
      <c r="D52" s="27"/>
      <c r="E52" s="29">
        <v>2907.97</v>
      </c>
      <c r="K52" s="33"/>
    </row>
    <row r="53" spans="1:11" x14ac:dyDescent="0.25">
      <c r="A53" s="26">
        <v>16</v>
      </c>
      <c r="B53" s="295" t="s">
        <v>632</v>
      </c>
      <c r="C53" s="295"/>
      <c r="D53" s="27"/>
      <c r="E53" s="29">
        <v>3632.07</v>
      </c>
      <c r="K53" s="33"/>
    </row>
    <row r="54" spans="1:11" x14ac:dyDescent="0.25">
      <c r="A54" s="26">
        <v>17</v>
      </c>
      <c r="B54" s="297" t="s">
        <v>4</v>
      </c>
      <c r="C54" s="298"/>
      <c r="D54" s="27"/>
      <c r="E54" s="29">
        <v>178824.48</v>
      </c>
    </row>
    <row r="55" spans="1:11" x14ac:dyDescent="0.25">
      <c r="A55" s="26">
        <v>18</v>
      </c>
      <c r="B55" s="295" t="s">
        <v>721</v>
      </c>
      <c r="C55" s="295"/>
      <c r="D55" s="27"/>
      <c r="E55" s="29">
        <f>'[2]факт 2021'!$AW$62</f>
        <v>67861.058000000005</v>
      </c>
      <c r="K55" s="33"/>
    </row>
    <row r="56" spans="1:11" x14ac:dyDescent="0.25">
      <c r="A56" s="26">
        <v>19</v>
      </c>
      <c r="B56" s="296" t="s">
        <v>130</v>
      </c>
      <c r="C56" s="296"/>
      <c r="D56" s="27"/>
      <c r="E56" s="80">
        <f>SUM(E38:E55)</f>
        <v>618900.51037999988</v>
      </c>
      <c r="I56" s="33"/>
    </row>
    <row r="57" spans="1:11" x14ac:dyDescent="0.25">
      <c r="A57" s="26">
        <v>20</v>
      </c>
      <c r="B57" s="296" t="s">
        <v>131</v>
      </c>
      <c r="C57" s="296"/>
      <c r="D57" s="27"/>
      <c r="E57" s="80">
        <f>E19+B21</f>
        <v>633954.64</v>
      </c>
      <c r="I57" s="259"/>
    </row>
    <row r="58" spans="1:11" x14ac:dyDescent="0.25">
      <c r="A58" s="25" t="s">
        <v>32</v>
      </c>
      <c r="B58" s="11" t="s">
        <v>36</v>
      </c>
    </row>
    <row r="59" spans="1:11" x14ac:dyDescent="0.25">
      <c r="B59" s="11" t="s">
        <v>37</v>
      </c>
    </row>
    <row r="60" spans="1:11" x14ac:dyDescent="0.25">
      <c r="A60" s="38" t="s">
        <v>27</v>
      </c>
      <c r="B60" s="39" t="s">
        <v>41</v>
      </c>
      <c r="C60" s="260" t="s">
        <v>44</v>
      </c>
      <c r="D60" s="260"/>
      <c r="E60" s="260" t="s">
        <v>45</v>
      </c>
    </row>
    <row r="61" spans="1:11" x14ac:dyDescent="0.25">
      <c r="A61" s="263" t="s">
        <v>9</v>
      </c>
      <c r="B61" s="263" t="s">
        <v>860</v>
      </c>
      <c r="C61" s="263" t="s">
        <v>591</v>
      </c>
      <c r="D61" s="30"/>
      <c r="E61" s="30">
        <v>7000</v>
      </c>
    </row>
    <row r="62" spans="1:11" x14ac:dyDescent="0.25">
      <c r="A62" s="263">
        <v>2</v>
      </c>
      <c r="B62" s="263" t="s">
        <v>861</v>
      </c>
      <c r="C62" s="263" t="s">
        <v>578</v>
      </c>
      <c r="D62" s="30"/>
      <c r="E62" s="30">
        <v>19000</v>
      </c>
    </row>
    <row r="63" spans="1:11" x14ac:dyDescent="0.25">
      <c r="A63" s="30"/>
      <c r="B63" s="263"/>
      <c r="C63" s="263"/>
      <c r="D63" s="30"/>
      <c r="E63" s="30"/>
    </row>
    <row r="65" spans="1:6" x14ac:dyDescent="0.25">
      <c r="A65" s="25" t="s">
        <v>33</v>
      </c>
      <c r="B65" s="25" t="s">
        <v>46</v>
      </c>
      <c r="C65" s="25"/>
      <c r="D65" s="25"/>
      <c r="E65" s="25"/>
      <c r="F65" s="25"/>
    </row>
    <row r="66" spans="1:6" x14ac:dyDescent="0.25">
      <c r="B66" s="25" t="s">
        <v>47</v>
      </c>
      <c r="C66" s="25"/>
      <c r="D66" s="25"/>
      <c r="E66" s="25"/>
      <c r="F66" s="25"/>
    </row>
    <row r="67" spans="1:6" x14ac:dyDescent="0.25">
      <c r="B67" s="25" t="s">
        <v>48</v>
      </c>
      <c r="C67" s="25"/>
      <c r="D67" s="25"/>
      <c r="E67" s="25"/>
      <c r="F67" s="25"/>
    </row>
    <row r="68" spans="1:6" x14ac:dyDescent="0.25">
      <c r="B68" s="264" t="s">
        <v>57</v>
      </c>
      <c r="C68" s="264"/>
      <c r="D68" s="264"/>
      <c r="E68" s="264"/>
      <c r="F68" s="264"/>
    </row>
    <row r="69" spans="1:6" x14ac:dyDescent="0.25">
      <c r="B69" s="264" t="s">
        <v>61</v>
      </c>
      <c r="C69" s="264"/>
      <c r="D69" s="264"/>
      <c r="E69" s="264"/>
      <c r="F69" s="264"/>
    </row>
    <row r="70" spans="1:6" x14ac:dyDescent="0.25">
      <c r="B70" s="264" t="s">
        <v>60</v>
      </c>
      <c r="C70" s="264"/>
      <c r="D70" s="264"/>
      <c r="E70" s="264"/>
      <c r="F70" s="264"/>
    </row>
    <row r="72" spans="1:6" x14ac:dyDescent="0.25">
      <c r="B72" s="264" t="s">
        <v>765</v>
      </c>
    </row>
    <row r="85" spans="1:1" x14ac:dyDescent="0.25">
      <c r="A85" s="4" t="s">
        <v>5</v>
      </c>
    </row>
  </sheetData>
  <mergeCells count="24"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5:E5"/>
    <mergeCell ref="B9:C9"/>
    <mergeCell ref="B10:E10"/>
    <mergeCell ref="B11:F11"/>
    <mergeCell ref="B12:F12"/>
    <mergeCell ref="B37:C37"/>
    <mergeCell ref="B39:C39"/>
    <mergeCell ref="B40:C40"/>
    <mergeCell ref="B42:C42"/>
    <mergeCell ref="B43:C43"/>
    <mergeCell ref="B44:C44"/>
  </mergeCells>
  <pageMargins left="0.69930555555555596" right="0.69930555555555596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4CCA4-DB2C-4A0A-8203-C7BECA2E0374}">
  <sheetPr>
    <tabColor rgb="FFFF0000"/>
  </sheetPr>
  <dimension ref="A1:L82"/>
  <sheetViews>
    <sheetView topLeftCell="A55" workbookViewId="0">
      <selection activeCell="B34" sqref="B34:C34"/>
    </sheetView>
  </sheetViews>
  <sheetFormatPr defaultRowHeight="15" x14ac:dyDescent="0.25"/>
  <cols>
    <col min="1" max="1" width="4.5703125" style="4" customWidth="1"/>
    <col min="2" max="2" width="40.42578125" style="4" customWidth="1"/>
    <col min="3" max="3" width="11.42578125" style="4" customWidth="1"/>
    <col min="4" max="4" width="10.140625" style="4" customWidth="1"/>
    <col min="5" max="5" width="12.85546875" style="4" customWidth="1"/>
    <col min="6" max="6" width="10" style="4" customWidth="1"/>
    <col min="7" max="9" width="9.140625" style="4"/>
    <col min="10" max="10" width="9.5703125" style="4" bestFit="1" customWidth="1"/>
    <col min="11" max="11" width="9.140625" style="4"/>
    <col min="12" max="12" width="9.5703125" style="4" bestFit="1" customWidth="1"/>
    <col min="13" max="13" width="45.140625" style="4" customWidth="1"/>
    <col min="14" max="16384" width="9.140625" style="4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2" t="s">
        <v>6</v>
      </c>
      <c r="C2" s="2"/>
      <c r="D2" s="3"/>
      <c r="E2" s="1"/>
    </row>
    <row r="3" spans="1:6" x14ac:dyDescent="0.25">
      <c r="A3" s="1"/>
      <c r="B3" s="2" t="s">
        <v>7</v>
      </c>
      <c r="C3" s="2"/>
      <c r="D3" s="3"/>
      <c r="E3" s="1"/>
    </row>
    <row r="4" spans="1:6" x14ac:dyDescent="0.25">
      <c r="A4" s="1"/>
      <c r="B4" s="2" t="s">
        <v>8</v>
      </c>
      <c r="C4" s="2"/>
      <c r="D4" s="3"/>
      <c r="E4" s="1"/>
    </row>
    <row r="5" spans="1:6" ht="15" customHeight="1" x14ac:dyDescent="0.25">
      <c r="A5" s="5"/>
      <c r="B5" s="300" t="s">
        <v>180</v>
      </c>
      <c r="C5" s="300"/>
      <c r="D5" s="300"/>
      <c r="E5" s="300"/>
    </row>
    <row r="6" spans="1:6" x14ac:dyDescent="0.25">
      <c r="A6" s="5"/>
      <c r="B6" s="163"/>
      <c r="C6" s="163"/>
      <c r="D6" s="163"/>
      <c r="E6" s="163"/>
    </row>
    <row r="7" spans="1:6" ht="17.25" customHeight="1" x14ac:dyDescent="0.25">
      <c r="A7" s="5" t="s">
        <v>9</v>
      </c>
      <c r="B7" s="163" t="s">
        <v>10</v>
      </c>
      <c r="C7" s="163"/>
      <c r="D7" s="163"/>
      <c r="E7" s="163"/>
    </row>
    <row r="8" spans="1:6" ht="18.75" customHeight="1" x14ac:dyDescent="0.25">
      <c r="A8" s="5"/>
      <c r="B8" s="164" t="s">
        <v>129</v>
      </c>
      <c r="C8" s="163"/>
      <c r="D8" s="163"/>
      <c r="E8" s="163"/>
    </row>
    <row r="9" spans="1:6" x14ac:dyDescent="0.25">
      <c r="A9" s="5"/>
      <c r="B9" s="301" t="s">
        <v>11</v>
      </c>
      <c r="C9" s="301"/>
      <c r="D9" s="163"/>
      <c r="E9" s="163"/>
    </row>
    <row r="10" spans="1:6" ht="14.25" customHeight="1" x14ac:dyDescent="0.25">
      <c r="A10" s="5"/>
      <c r="B10" s="301" t="s">
        <v>64</v>
      </c>
      <c r="C10" s="301"/>
      <c r="D10" s="301"/>
      <c r="E10" s="301"/>
    </row>
    <row r="11" spans="1:6" ht="15" customHeight="1" x14ac:dyDescent="0.25">
      <c r="A11" s="5"/>
      <c r="B11" s="301" t="s">
        <v>12</v>
      </c>
      <c r="C11" s="301"/>
      <c r="D11" s="301"/>
      <c r="E11" s="301"/>
      <c r="F11" s="301"/>
    </row>
    <row r="12" spans="1:6" ht="15" customHeight="1" x14ac:dyDescent="0.25">
      <c r="A12" s="5"/>
      <c r="B12" s="301" t="s">
        <v>114</v>
      </c>
      <c r="C12" s="301"/>
      <c r="D12" s="301"/>
      <c r="E12" s="301"/>
      <c r="F12" s="301"/>
    </row>
    <row r="13" spans="1:6" x14ac:dyDescent="0.25">
      <c r="A13" s="10" t="s">
        <v>13</v>
      </c>
      <c r="B13" s="11" t="s">
        <v>132</v>
      </c>
      <c r="C13" s="11"/>
      <c r="D13" s="59"/>
      <c r="E13" s="217">
        <v>411472.81</v>
      </c>
    </row>
    <row r="14" spans="1:6" x14ac:dyDescent="0.25">
      <c r="A14" s="12" t="s">
        <v>14</v>
      </c>
      <c r="B14" s="11" t="s">
        <v>525</v>
      </c>
      <c r="C14" s="11"/>
      <c r="D14" s="59"/>
      <c r="E14" s="217">
        <v>0</v>
      </c>
    </row>
    <row r="15" spans="1:6" x14ac:dyDescent="0.25">
      <c r="A15" s="12" t="s">
        <v>15</v>
      </c>
      <c r="B15" s="11" t="s">
        <v>16</v>
      </c>
      <c r="C15" s="11"/>
      <c r="D15" s="11"/>
      <c r="E15" s="1"/>
    </row>
    <row r="16" spans="1:6" x14ac:dyDescent="0.25">
      <c r="A16" s="12"/>
      <c r="B16" s="14" t="s">
        <v>17</v>
      </c>
      <c r="C16" s="11"/>
      <c r="D16" s="11"/>
      <c r="E16" s="1"/>
    </row>
    <row r="17" spans="1:6" x14ac:dyDescent="0.25">
      <c r="A17" s="12"/>
      <c r="B17" s="15" t="s">
        <v>18</v>
      </c>
      <c r="C17" s="16"/>
      <c r="D17" s="17"/>
      <c r="E17" s="51">
        <v>796446.69</v>
      </c>
    </row>
    <row r="18" spans="1:6" x14ac:dyDescent="0.25">
      <c r="A18" s="12"/>
      <c r="B18" s="15" t="s">
        <v>19</v>
      </c>
      <c r="C18" s="16"/>
      <c r="D18" s="17"/>
      <c r="E18" s="51">
        <v>799552.64</v>
      </c>
    </row>
    <row r="19" spans="1:6" x14ac:dyDescent="0.25">
      <c r="A19" s="12"/>
      <c r="B19" s="15" t="s">
        <v>20</v>
      </c>
      <c r="C19" s="16"/>
      <c r="D19" s="17"/>
      <c r="E19" s="18">
        <v>799552.64</v>
      </c>
    </row>
    <row r="20" spans="1:6" x14ac:dyDescent="0.25">
      <c r="A20" s="12"/>
      <c r="B20" s="14" t="s">
        <v>21</v>
      </c>
      <c r="C20" s="11"/>
      <c r="D20" s="11"/>
      <c r="E20" s="1"/>
    </row>
    <row r="21" spans="1:6" x14ac:dyDescent="0.25">
      <c r="A21" s="12"/>
      <c r="B21" s="59">
        <v>0</v>
      </c>
      <c r="C21" s="11"/>
      <c r="D21" s="11"/>
      <c r="E21" s="1"/>
    </row>
    <row r="22" spans="1:6" x14ac:dyDescent="0.25">
      <c r="A22" s="12"/>
      <c r="B22" s="14" t="s">
        <v>55</v>
      </c>
      <c r="C22" s="11"/>
      <c r="D22" s="11"/>
      <c r="E22" s="1"/>
    </row>
    <row r="23" spans="1:6" x14ac:dyDescent="0.25">
      <c r="A23" s="12"/>
      <c r="B23" s="21" t="s">
        <v>185</v>
      </c>
      <c r="C23" s="22"/>
      <c r="D23" s="23"/>
      <c r="E23" s="24">
        <v>169453.6</v>
      </c>
    </row>
    <row r="24" spans="1:6" x14ac:dyDescent="0.25">
      <c r="A24" s="12"/>
      <c r="B24" s="21" t="s">
        <v>181</v>
      </c>
      <c r="C24" s="22"/>
      <c r="D24" s="23"/>
      <c r="E24" s="24">
        <v>33022.589999999997</v>
      </c>
    </row>
    <row r="25" spans="1:6" x14ac:dyDescent="0.25">
      <c r="A25" s="12"/>
      <c r="B25" s="21" t="s">
        <v>182</v>
      </c>
      <c r="C25" s="22"/>
      <c r="D25" s="23"/>
      <c r="E25" s="24">
        <v>16092.71</v>
      </c>
    </row>
    <row r="26" spans="1:6" x14ac:dyDescent="0.25">
      <c r="A26" s="12"/>
      <c r="B26" s="21" t="s">
        <v>183</v>
      </c>
      <c r="C26" s="22"/>
      <c r="D26" s="23"/>
      <c r="E26" s="24">
        <v>65791.53</v>
      </c>
    </row>
    <row r="27" spans="1:6" x14ac:dyDescent="0.25">
      <c r="A27" s="12"/>
      <c r="B27" s="21" t="s">
        <v>184</v>
      </c>
      <c r="C27" s="22"/>
      <c r="D27" s="23"/>
      <c r="E27" s="24">
        <v>25504.12</v>
      </c>
    </row>
    <row r="28" spans="1:6" x14ac:dyDescent="0.25">
      <c r="A28" s="12" t="s">
        <v>24</v>
      </c>
      <c r="B28" s="11" t="s">
        <v>38</v>
      </c>
      <c r="C28" s="11"/>
      <c r="D28" s="11"/>
      <c r="E28" s="2"/>
      <c r="F28" s="25"/>
    </row>
    <row r="29" spans="1:6" x14ac:dyDescent="0.25">
      <c r="A29" s="12"/>
      <c r="B29" s="11" t="s">
        <v>40</v>
      </c>
      <c r="C29" s="11"/>
      <c r="D29" s="11"/>
      <c r="E29" s="2"/>
      <c r="F29" s="25"/>
    </row>
    <row r="30" spans="1:6" x14ac:dyDescent="0.25">
      <c r="A30" s="12"/>
      <c r="B30" s="11" t="s">
        <v>39</v>
      </c>
      <c r="C30" s="11"/>
      <c r="D30" s="11"/>
      <c r="E30" s="1"/>
    </row>
    <row r="31" spans="1:6" x14ac:dyDescent="0.25">
      <c r="A31" s="26" t="s">
        <v>27</v>
      </c>
      <c r="B31" s="302" t="s">
        <v>28</v>
      </c>
      <c r="C31" s="303"/>
      <c r="D31" s="27"/>
      <c r="E31" s="27" t="s">
        <v>29</v>
      </c>
    </row>
    <row r="32" spans="1:6" x14ac:dyDescent="0.25">
      <c r="A32" s="26">
        <v>1</v>
      </c>
      <c r="B32" s="74" t="s">
        <v>30</v>
      </c>
      <c r="C32" s="75"/>
      <c r="D32" s="27"/>
      <c r="E32" s="81">
        <v>138463.65599999999</v>
      </c>
    </row>
    <row r="33" spans="1:12" x14ac:dyDescent="0.25">
      <c r="A33" s="26">
        <v>2</v>
      </c>
      <c r="B33" s="299" t="s">
        <v>498</v>
      </c>
      <c r="C33" s="299"/>
      <c r="D33" s="27"/>
      <c r="E33" s="258">
        <v>7664.0400000000009</v>
      </c>
    </row>
    <row r="34" spans="1:12" x14ac:dyDescent="0.25">
      <c r="A34" s="26">
        <v>3</v>
      </c>
      <c r="B34" s="295" t="s">
        <v>499</v>
      </c>
      <c r="C34" s="295"/>
      <c r="D34" s="27"/>
      <c r="E34" s="29">
        <v>40363.944000000003</v>
      </c>
    </row>
    <row r="35" spans="1:12" x14ac:dyDescent="0.25">
      <c r="A35" s="26">
        <v>4</v>
      </c>
      <c r="B35" s="30" t="s">
        <v>500</v>
      </c>
      <c r="C35" s="30"/>
      <c r="D35" s="27"/>
      <c r="E35" s="29">
        <v>14306.208000000001</v>
      </c>
    </row>
    <row r="36" spans="1:12" x14ac:dyDescent="0.25">
      <c r="A36" s="26">
        <v>5</v>
      </c>
      <c r="B36" s="295" t="s">
        <v>2</v>
      </c>
      <c r="C36" s="295"/>
      <c r="D36" s="27"/>
      <c r="E36" s="29">
        <v>1869.56</v>
      </c>
      <c r="J36" s="33"/>
      <c r="L36" s="33"/>
    </row>
    <row r="37" spans="1:12" x14ac:dyDescent="0.25">
      <c r="A37" s="26">
        <v>6</v>
      </c>
      <c r="B37" s="295" t="s">
        <v>3</v>
      </c>
      <c r="C37" s="295"/>
      <c r="D37" s="27"/>
      <c r="E37" s="29">
        <v>4950</v>
      </c>
      <c r="J37" s="33"/>
      <c r="L37" s="33"/>
    </row>
    <row r="38" spans="1:12" x14ac:dyDescent="0.25">
      <c r="A38" s="26">
        <v>7</v>
      </c>
      <c r="B38" s="299" t="s">
        <v>31</v>
      </c>
      <c r="C38" s="299"/>
      <c r="D38" s="27"/>
      <c r="E38" s="29">
        <v>33210.840000000004</v>
      </c>
    </row>
    <row r="39" spans="1:12" x14ac:dyDescent="0.25">
      <c r="A39" s="26">
        <v>8</v>
      </c>
      <c r="B39" s="295" t="s">
        <v>501</v>
      </c>
      <c r="C39" s="295"/>
      <c r="D39" s="27"/>
      <c r="E39" s="29">
        <v>524.45000000000005</v>
      </c>
      <c r="J39" s="33"/>
      <c r="L39" s="33"/>
    </row>
    <row r="40" spans="1:12" x14ac:dyDescent="0.25">
      <c r="A40" s="26">
        <v>9</v>
      </c>
      <c r="B40" s="295" t="s">
        <v>502</v>
      </c>
      <c r="C40" s="295"/>
      <c r="D40" s="27"/>
      <c r="E40" s="29">
        <f>'[2]факт 2021'!$AB$64</f>
        <v>3505.6353149999995</v>
      </c>
      <c r="J40" s="33"/>
      <c r="L40" s="33"/>
    </row>
    <row r="41" spans="1:12" x14ac:dyDescent="0.25">
      <c r="A41" s="26">
        <v>10</v>
      </c>
      <c r="B41" s="299" t="s">
        <v>503</v>
      </c>
      <c r="C41" s="299"/>
      <c r="D41" s="27"/>
      <c r="E41" s="29">
        <v>510.94</v>
      </c>
      <c r="J41" s="33"/>
      <c r="L41" s="33"/>
    </row>
    <row r="42" spans="1:12" x14ac:dyDescent="0.25">
      <c r="A42" s="26">
        <v>11</v>
      </c>
      <c r="B42" s="295" t="s">
        <v>504</v>
      </c>
      <c r="C42" s="295"/>
      <c r="D42" s="27"/>
      <c r="E42" s="29">
        <v>132843.36000000004</v>
      </c>
    </row>
    <row r="43" spans="1:12" x14ac:dyDescent="0.25">
      <c r="A43" s="26">
        <v>12</v>
      </c>
      <c r="B43" s="295" t="s">
        <v>505</v>
      </c>
      <c r="C43" s="295"/>
      <c r="D43" s="27"/>
      <c r="E43" s="29">
        <v>65399.808000000005</v>
      </c>
    </row>
    <row r="44" spans="1:12" x14ac:dyDescent="0.25">
      <c r="A44" s="26">
        <v>13</v>
      </c>
      <c r="B44" s="295" t="s">
        <v>856</v>
      </c>
      <c r="C44" s="295"/>
      <c r="D44" s="27"/>
      <c r="E44" s="80">
        <v>6082.14</v>
      </c>
      <c r="J44" s="33"/>
      <c r="L44" s="33"/>
    </row>
    <row r="45" spans="1:12" x14ac:dyDescent="0.25">
      <c r="A45" s="26">
        <v>14</v>
      </c>
      <c r="B45" s="295" t="s">
        <v>864</v>
      </c>
      <c r="C45" s="295"/>
      <c r="D45" s="27"/>
      <c r="E45" s="29">
        <v>3541</v>
      </c>
      <c r="J45" s="33"/>
      <c r="L45" s="33"/>
    </row>
    <row r="46" spans="1:12" x14ac:dyDescent="0.25">
      <c r="A46" s="26">
        <v>15</v>
      </c>
      <c r="B46" s="295" t="s">
        <v>507</v>
      </c>
      <c r="C46" s="295"/>
      <c r="D46" s="27"/>
      <c r="E46" s="29">
        <v>276300.53000000003</v>
      </c>
      <c r="J46" s="33"/>
      <c r="L46" s="33"/>
    </row>
    <row r="47" spans="1:12" x14ac:dyDescent="0.25">
      <c r="A47" s="26">
        <v>16</v>
      </c>
      <c r="B47" s="295" t="s">
        <v>865</v>
      </c>
      <c r="C47" s="295"/>
      <c r="D47" s="27"/>
      <c r="E47" s="29">
        <v>25000</v>
      </c>
      <c r="L47" s="33"/>
    </row>
    <row r="48" spans="1:12" x14ac:dyDescent="0.25">
      <c r="A48" s="26">
        <v>17</v>
      </c>
      <c r="B48" s="297" t="s">
        <v>4</v>
      </c>
      <c r="C48" s="298"/>
      <c r="D48" s="27"/>
      <c r="E48" s="29">
        <v>204374.39999999999</v>
      </c>
    </row>
    <row r="49" spans="1:12" x14ac:dyDescent="0.25">
      <c r="A49" s="26">
        <v>18</v>
      </c>
      <c r="B49" s="295" t="s">
        <v>721</v>
      </c>
      <c r="C49" s="295"/>
      <c r="D49" s="27"/>
      <c r="E49" s="29">
        <f>'[2]факт 2021'!$AW$64</f>
        <v>81770.566500000001</v>
      </c>
      <c r="J49" s="33"/>
      <c r="L49" s="33"/>
    </row>
    <row r="50" spans="1:12" x14ac:dyDescent="0.25">
      <c r="A50" s="26">
        <v>19</v>
      </c>
      <c r="B50" s="296" t="s">
        <v>130</v>
      </c>
      <c r="C50" s="296"/>
      <c r="D50" s="27"/>
      <c r="E50" s="80">
        <f>SUM(E32:E49)</f>
        <v>1040681.0778150001</v>
      </c>
      <c r="J50" s="33"/>
    </row>
    <row r="51" spans="1:12" x14ac:dyDescent="0.25">
      <c r="A51" s="26">
        <v>20</v>
      </c>
      <c r="B51" s="296" t="s">
        <v>131</v>
      </c>
      <c r="C51" s="296"/>
      <c r="D51" s="27"/>
      <c r="E51" s="80">
        <f>E19+B21</f>
        <v>799552.64</v>
      </c>
      <c r="J51" s="259"/>
    </row>
    <row r="52" spans="1:12" x14ac:dyDescent="0.25">
      <c r="A52" s="25" t="s">
        <v>32</v>
      </c>
      <c r="B52" s="11" t="s">
        <v>557</v>
      </c>
      <c r="F52" s="19"/>
    </row>
    <row r="53" spans="1:12" x14ac:dyDescent="0.25">
      <c r="B53" s="11" t="s">
        <v>37</v>
      </c>
    </row>
    <row r="54" spans="1:12" x14ac:dyDescent="0.25">
      <c r="A54" s="38" t="s">
        <v>27</v>
      </c>
      <c r="B54" s="39" t="s">
        <v>41</v>
      </c>
      <c r="C54" s="260" t="s">
        <v>44</v>
      </c>
      <c r="D54" s="260"/>
      <c r="E54" s="260" t="s">
        <v>45</v>
      </c>
    </row>
    <row r="55" spans="1:12" x14ac:dyDescent="0.25">
      <c r="A55" s="260" t="s">
        <v>9</v>
      </c>
      <c r="B55" s="260" t="s">
        <v>866</v>
      </c>
      <c r="C55" s="260" t="s">
        <v>530</v>
      </c>
      <c r="D55" s="56"/>
      <c r="E55" s="56">
        <v>3700</v>
      </c>
    </row>
    <row r="56" spans="1:12" x14ac:dyDescent="0.25">
      <c r="A56" s="260" t="s">
        <v>13</v>
      </c>
      <c r="B56" s="260" t="s">
        <v>867</v>
      </c>
      <c r="C56" s="260" t="s">
        <v>65</v>
      </c>
      <c r="D56" s="56"/>
      <c r="E56" s="56">
        <v>25000</v>
      </c>
    </row>
    <row r="57" spans="1:12" x14ac:dyDescent="0.25">
      <c r="A57" s="56" t="s">
        <v>14</v>
      </c>
      <c r="B57" s="260" t="s">
        <v>868</v>
      </c>
      <c r="C57" s="260" t="s">
        <v>534</v>
      </c>
      <c r="D57" s="56"/>
      <c r="E57" s="56">
        <v>89295</v>
      </c>
    </row>
    <row r="58" spans="1:12" x14ac:dyDescent="0.25">
      <c r="A58" s="260" t="s">
        <v>15</v>
      </c>
      <c r="B58" s="260" t="s">
        <v>869</v>
      </c>
      <c r="C58" s="260" t="s">
        <v>66</v>
      </c>
      <c r="D58" s="56"/>
      <c r="E58" s="56">
        <v>89295</v>
      </c>
    </row>
    <row r="59" spans="1:12" x14ac:dyDescent="0.25">
      <c r="A59" s="260">
        <v>5</v>
      </c>
      <c r="B59" s="260"/>
      <c r="C59" s="260"/>
      <c r="D59" s="56"/>
      <c r="E59" s="56"/>
    </row>
    <row r="60" spans="1:12" x14ac:dyDescent="0.25">
      <c r="A60" s="25" t="s">
        <v>33</v>
      </c>
      <c r="B60" s="25" t="s">
        <v>46</v>
      </c>
      <c r="C60" s="25"/>
      <c r="D60" s="25"/>
      <c r="E60" s="25"/>
      <c r="F60" s="25"/>
    </row>
    <row r="61" spans="1:12" x14ac:dyDescent="0.25">
      <c r="B61" s="25" t="s">
        <v>63</v>
      </c>
      <c r="C61" s="25"/>
      <c r="D61" s="25"/>
      <c r="E61" s="25"/>
      <c r="F61" s="25"/>
    </row>
    <row r="62" spans="1:12" x14ac:dyDescent="0.25">
      <c r="B62" s="25" t="s">
        <v>62</v>
      </c>
      <c r="C62" s="25"/>
      <c r="D62" s="25"/>
      <c r="E62" s="25"/>
      <c r="F62" s="25"/>
    </row>
    <row r="63" spans="1:12" x14ac:dyDescent="0.25">
      <c r="B63" s="264" t="s">
        <v>115</v>
      </c>
      <c r="C63" s="264"/>
      <c r="D63" s="264"/>
      <c r="E63" s="264"/>
      <c r="F63" s="264"/>
    </row>
    <row r="64" spans="1:12" x14ac:dyDescent="0.25">
      <c r="B64" s="264" t="s">
        <v>116</v>
      </c>
      <c r="C64" s="264"/>
      <c r="D64" s="264"/>
      <c r="E64" s="264"/>
      <c r="F64" s="264"/>
    </row>
    <row r="65" spans="2:6" x14ac:dyDescent="0.25">
      <c r="B65" s="264" t="s">
        <v>120</v>
      </c>
      <c r="C65" s="264"/>
      <c r="D65" s="264"/>
      <c r="E65" s="264"/>
      <c r="F65" s="264"/>
    </row>
    <row r="69" spans="2:6" x14ac:dyDescent="0.25">
      <c r="B69" s="264" t="s">
        <v>186</v>
      </c>
    </row>
    <row r="82" spans="1:1" x14ac:dyDescent="0.25">
      <c r="A82" s="4" t="s">
        <v>5</v>
      </c>
    </row>
  </sheetData>
  <mergeCells count="24"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5:E5"/>
    <mergeCell ref="B9:C9"/>
    <mergeCell ref="B10:E10"/>
    <mergeCell ref="B11:F11"/>
    <mergeCell ref="B12:F12"/>
    <mergeCell ref="B31:C31"/>
    <mergeCell ref="B33:C33"/>
    <mergeCell ref="B34:C34"/>
    <mergeCell ref="B36:C36"/>
    <mergeCell ref="B37:C37"/>
    <mergeCell ref="B38:C38"/>
  </mergeCells>
  <pageMargins left="0.69930555555555596" right="0.69930555555555596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BDC3A-35BD-40EF-AED2-EDCEA94DF675}">
  <dimension ref="A1:H74"/>
  <sheetViews>
    <sheetView tabSelected="1" topLeftCell="A49" workbookViewId="0">
      <selection activeCell="G63" sqref="G63"/>
    </sheetView>
  </sheetViews>
  <sheetFormatPr defaultRowHeight="15" x14ac:dyDescent="0.25"/>
  <cols>
    <col min="1" max="1" width="4.5703125" customWidth="1"/>
    <col min="2" max="2" width="49.42578125" customWidth="1"/>
    <col min="3" max="3" width="11.42578125" customWidth="1"/>
    <col min="4" max="4" width="15.85546875" customWidth="1"/>
    <col min="5" max="5" width="10" customWidth="1"/>
    <col min="12" max="12" width="45.140625" customWidth="1"/>
  </cols>
  <sheetData>
    <row r="1" spans="1:5" x14ac:dyDescent="0.25">
      <c r="A1" s="272"/>
      <c r="B1" s="272"/>
      <c r="C1" s="273" t="s">
        <v>0</v>
      </c>
      <c r="D1" s="272"/>
    </row>
    <row r="2" spans="1:5" x14ac:dyDescent="0.25">
      <c r="A2" s="272"/>
      <c r="B2" s="273" t="s">
        <v>6</v>
      </c>
      <c r="C2" s="273"/>
      <c r="D2" s="272"/>
    </row>
    <row r="3" spans="1:5" x14ac:dyDescent="0.25">
      <c r="A3" s="272"/>
      <c r="B3" s="273" t="s">
        <v>7</v>
      </c>
      <c r="C3" s="273"/>
      <c r="D3" s="272"/>
    </row>
    <row r="4" spans="1:5" x14ac:dyDescent="0.25">
      <c r="A4" s="272"/>
      <c r="B4" s="273" t="s">
        <v>8</v>
      </c>
      <c r="C4" s="273"/>
      <c r="D4" s="272"/>
    </row>
    <row r="5" spans="1:5" x14ac:dyDescent="0.25">
      <c r="A5" s="274"/>
      <c r="B5" s="348" t="s">
        <v>878</v>
      </c>
      <c r="C5" s="348"/>
      <c r="D5" s="348"/>
    </row>
    <row r="6" spans="1:5" x14ac:dyDescent="0.25">
      <c r="A6" s="274"/>
      <c r="B6" s="275"/>
      <c r="C6" s="275"/>
      <c r="D6" s="275"/>
    </row>
    <row r="7" spans="1:5" ht="17.25" customHeight="1" x14ac:dyDescent="0.25">
      <c r="A7" s="274" t="s">
        <v>9</v>
      </c>
      <c r="B7" s="275" t="s">
        <v>10</v>
      </c>
      <c r="C7" s="275"/>
      <c r="D7" s="275"/>
    </row>
    <row r="8" spans="1:5" ht="18.75" customHeight="1" x14ac:dyDescent="0.25">
      <c r="A8" s="274"/>
      <c r="B8" s="276" t="s">
        <v>129</v>
      </c>
      <c r="C8" s="275"/>
      <c r="D8" s="275"/>
    </row>
    <row r="9" spans="1:5" x14ac:dyDescent="0.25">
      <c r="A9" s="274"/>
      <c r="B9" s="349" t="s">
        <v>11</v>
      </c>
      <c r="C9" s="349"/>
      <c r="D9" s="275"/>
    </row>
    <row r="10" spans="1:5" ht="14.25" customHeight="1" x14ac:dyDescent="0.25">
      <c r="A10" s="274"/>
      <c r="B10" s="349" t="s">
        <v>64</v>
      </c>
      <c r="C10" s="349"/>
      <c r="D10" s="349"/>
    </row>
    <row r="11" spans="1:5" ht="15" customHeight="1" x14ac:dyDescent="0.25">
      <c r="A11" s="274"/>
      <c r="B11" s="349" t="s">
        <v>12</v>
      </c>
      <c r="C11" s="349"/>
      <c r="D11" s="349"/>
      <c r="E11" s="349"/>
    </row>
    <row r="12" spans="1:5" ht="15" customHeight="1" x14ac:dyDescent="0.25">
      <c r="A12" s="274"/>
      <c r="B12" s="349" t="s">
        <v>870</v>
      </c>
      <c r="C12" s="349"/>
      <c r="D12" s="349"/>
      <c r="E12" s="349"/>
    </row>
    <row r="13" spans="1:5" x14ac:dyDescent="0.25">
      <c r="A13" s="277" t="s">
        <v>13</v>
      </c>
      <c r="B13" s="278" t="s">
        <v>871</v>
      </c>
      <c r="C13" s="278"/>
      <c r="D13" s="294">
        <v>385061.93</v>
      </c>
    </row>
    <row r="14" spans="1:5" x14ac:dyDescent="0.25">
      <c r="A14" s="280" t="s">
        <v>14</v>
      </c>
      <c r="B14" s="278" t="s">
        <v>525</v>
      </c>
      <c r="C14" s="278"/>
      <c r="D14" s="272">
        <v>0</v>
      </c>
    </row>
    <row r="15" spans="1:5" x14ac:dyDescent="0.25">
      <c r="A15" s="280" t="s">
        <v>15</v>
      </c>
      <c r="B15" s="278" t="s">
        <v>16</v>
      </c>
      <c r="C15" s="278"/>
      <c r="D15" s="272"/>
    </row>
    <row r="16" spans="1:5" x14ac:dyDescent="0.25">
      <c r="A16" s="280"/>
      <c r="B16" s="281" t="s">
        <v>17</v>
      </c>
      <c r="C16" s="278"/>
      <c r="D16" s="272"/>
    </row>
    <row r="17" spans="1:4" x14ac:dyDescent="0.25">
      <c r="A17" s="280"/>
      <c r="B17" s="282" t="s">
        <v>18</v>
      </c>
      <c r="C17" s="283"/>
      <c r="D17" s="284">
        <v>198161.08</v>
      </c>
    </row>
    <row r="18" spans="1:4" x14ac:dyDescent="0.25">
      <c r="A18" s="280"/>
      <c r="B18" s="282" t="s">
        <v>19</v>
      </c>
      <c r="C18" s="283"/>
      <c r="D18" s="284">
        <v>292998.07</v>
      </c>
    </row>
    <row r="19" spans="1:4" x14ac:dyDescent="0.25">
      <c r="A19" s="280"/>
      <c r="B19" s="282" t="s">
        <v>20</v>
      </c>
      <c r="C19" s="283"/>
      <c r="D19" s="285">
        <v>292998.07</v>
      </c>
    </row>
    <row r="20" spans="1:4" x14ac:dyDescent="0.25">
      <c r="A20" s="280"/>
      <c r="B20" s="281" t="s">
        <v>21</v>
      </c>
      <c r="C20" s="278"/>
      <c r="D20" s="272"/>
    </row>
    <row r="21" spans="1:4" x14ac:dyDescent="0.25">
      <c r="A21" s="280"/>
      <c r="B21" s="279">
        <v>0</v>
      </c>
      <c r="C21" s="278"/>
      <c r="D21" s="272"/>
    </row>
    <row r="22" spans="1:4" x14ac:dyDescent="0.25">
      <c r="A22" s="280"/>
      <c r="B22" s="281" t="s">
        <v>55</v>
      </c>
      <c r="C22" s="278"/>
      <c r="D22" s="272"/>
    </row>
    <row r="23" spans="1:4" x14ac:dyDescent="0.25">
      <c r="A23" s="280"/>
      <c r="B23" s="291" t="s">
        <v>879</v>
      </c>
      <c r="C23" s="292"/>
      <c r="D23" s="293">
        <v>14990.41</v>
      </c>
    </row>
    <row r="24" spans="1:4" x14ac:dyDescent="0.25">
      <c r="A24" s="280"/>
      <c r="B24" s="291" t="s">
        <v>880</v>
      </c>
      <c r="C24" s="292"/>
      <c r="D24" s="293">
        <v>43392.87</v>
      </c>
    </row>
    <row r="25" spans="1:4" x14ac:dyDescent="0.25">
      <c r="A25" s="280"/>
      <c r="B25" s="291" t="s">
        <v>881</v>
      </c>
      <c r="C25" s="292"/>
      <c r="D25" s="293">
        <v>19661.82</v>
      </c>
    </row>
    <row r="26" spans="1:4" x14ac:dyDescent="0.25">
      <c r="A26" s="280"/>
      <c r="B26" s="291" t="s">
        <v>882</v>
      </c>
      <c r="C26" s="292"/>
      <c r="D26" s="293">
        <v>24214.58</v>
      </c>
    </row>
    <row r="27" spans="1:4" x14ac:dyDescent="0.25">
      <c r="A27" s="280"/>
      <c r="B27" s="291" t="s">
        <v>883</v>
      </c>
      <c r="C27" s="292"/>
      <c r="D27" s="293">
        <v>55949.77</v>
      </c>
    </row>
    <row r="28" spans="1:4" x14ac:dyDescent="0.25">
      <c r="A28" s="280"/>
      <c r="B28" s="291" t="s">
        <v>884</v>
      </c>
      <c r="C28" s="292"/>
      <c r="D28" s="293">
        <v>13335.61</v>
      </c>
    </row>
    <row r="29" spans="1:4" x14ac:dyDescent="0.25">
      <c r="A29" s="280"/>
      <c r="B29" s="291" t="s">
        <v>885</v>
      </c>
      <c r="C29" s="292"/>
      <c r="D29" s="293">
        <v>15364.49</v>
      </c>
    </row>
    <row r="30" spans="1:4" x14ac:dyDescent="0.25">
      <c r="A30" s="280"/>
      <c r="B30" s="291" t="s">
        <v>886</v>
      </c>
      <c r="C30" s="292"/>
      <c r="D30" s="293">
        <v>20376.79</v>
      </c>
    </row>
    <row r="31" spans="1:4" x14ac:dyDescent="0.25">
      <c r="A31" s="280"/>
      <c r="B31" s="291" t="s">
        <v>887</v>
      </c>
      <c r="C31" s="292"/>
      <c r="D31" s="293">
        <v>27110.55</v>
      </c>
    </row>
    <row r="32" spans="1:4" x14ac:dyDescent="0.25">
      <c r="A32" s="280"/>
      <c r="B32" s="291" t="s">
        <v>888</v>
      </c>
      <c r="C32" s="292"/>
      <c r="D32" s="293">
        <v>41131.519999999997</v>
      </c>
    </row>
    <row r="33" spans="1:8" x14ac:dyDescent="0.25">
      <c r="A33" s="280"/>
      <c r="B33" s="291" t="s">
        <v>889</v>
      </c>
      <c r="C33" s="292"/>
      <c r="D33" s="293">
        <v>18655.099999999999</v>
      </c>
    </row>
    <row r="34" spans="1:8" x14ac:dyDescent="0.25">
      <c r="A34" s="280" t="s">
        <v>24</v>
      </c>
      <c r="B34" s="278" t="s">
        <v>38</v>
      </c>
      <c r="C34" s="278"/>
      <c r="D34" s="273"/>
      <c r="E34" s="286"/>
    </row>
    <row r="35" spans="1:8" x14ac:dyDescent="0.25">
      <c r="A35" s="280"/>
      <c r="B35" s="278" t="s">
        <v>40</v>
      </c>
      <c r="C35" s="278"/>
      <c r="D35" s="273"/>
      <c r="E35" s="286"/>
    </row>
    <row r="36" spans="1:8" x14ac:dyDescent="0.25">
      <c r="A36" s="280"/>
      <c r="B36" s="278" t="s">
        <v>39</v>
      </c>
      <c r="C36" s="278"/>
      <c r="D36" s="272"/>
      <c r="H36" s="290"/>
    </row>
    <row r="37" spans="1:8" x14ac:dyDescent="0.25">
      <c r="A37" s="287" t="s">
        <v>27</v>
      </c>
      <c r="B37" s="346" t="s">
        <v>28</v>
      </c>
      <c r="C37" s="347"/>
      <c r="D37" s="288" t="s">
        <v>29</v>
      </c>
    </row>
    <row r="38" spans="1:8" x14ac:dyDescent="0.25">
      <c r="A38" s="289">
        <v>1</v>
      </c>
      <c r="B38" s="344" t="s">
        <v>872</v>
      </c>
      <c r="C38" s="345"/>
      <c r="D38" s="289">
        <v>22434.48</v>
      </c>
      <c r="H38" s="294"/>
    </row>
    <row r="39" spans="1:8" x14ac:dyDescent="0.25">
      <c r="A39" s="289">
        <v>1</v>
      </c>
      <c r="B39" s="295" t="s">
        <v>499</v>
      </c>
      <c r="C39" s="295"/>
      <c r="D39" s="289">
        <v>9629</v>
      </c>
      <c r="H39" s="294"/>
    </row>
    <row r="40" spans="1:8" x14ac:dyDescent="0.25">
      <c r="A40" s="289">
        <v>1</v>
      </c>
      <c r="B40" s="344" t="s">
        <v>873</v>
      </c>
      <c r="C40" s="345"/>
      <c r="D40" s="289">
        <v>20859.509999999998</v>
      </c>
      <c r="H40" s="294"/>
    </row>
    <row r="41" spans="1:8" x14ac:dyDescent="0.25">
      <c r="A41" s="289">
        <v>1</v>
      </c>
      <c r="B41" s="344" t="s">
        <v>874</v>
      </c>
      <c r="C41" s="345"/>
      <c r="D41" s="289">
        <v>21640.34</v>
      </c>
      <c r="H41" s="294"/>
    </row>
    <row r="42" spans="1:8" x14ac:dyDescent="0.25">
      <c r="A42" s="289">
        <v>1</v>
      </c>
      <c r="B42" s="344" t="s">
        <v>890</v>
      </c>
      <c r="C42" s="345"/>
      <c r="D42" s="289">
        <v>25908.84</v>
      </c>
      <c r="H42" s="294"/>
    </row>
    <row r="43" spans="1:8" x14ac:dyDescent="0.25">
      <c r="A43" s="289">
        <v>1</v>
      </c>
      <c r="B43" s="344" t="s">
        <v>31</v>
      </c>
      <c r="C43" s="345"/>
      <c r="D43" s="289">
        <v>6452.39</v>
      </c>
      <c r="H43" s="294"/>
    </row>
    <row r="44" spans="1:8" x14ac:dyDescent="0.25">
      <c r="A44" s="289">
        <v>1</v>
      </c>
      <c r="B44" s="344" t="s">
        <v>2</v>
      </c>
      <c r="C44" s="345"/>
      <c r="D44" s="289">
        <v>360.78</v>
      </c>
      <c r="H44" s="294"/>
    </row>
    <row r="45" spans="1:8" x14ac:dyDescent="0.25">
      <c r="A45" s="289">
        <v>1</v>
      </c>
      <c r="B45" s="344" t="s">
        <v>891</v>
      </c>
      <c r="C45" s="345"/>
      <c r="D45" s="289">
        <v>24926.1</v>
      </c>
      <c r="H45" s="294"/>
    </row>
    <row r="46" spans="1:8" x14ac:dyDescent="0.25">
      <c r="A46" s="289">
        <v>1</v>
      </c>
      <c r="B46" s="344" t="s">
        <v>875</v>
      </c>
      <c r="C46" s="345"/>
      <c r="D46" s="289">
        <v>14785.79</v>
      </c>
      <c r="H46" s="294"/>
    </row>
    <row r="47" spans="1:8" x14ac:dyDescent="0.25">
      <c r="A47" s="289">
        <v>1</v>
      </c>
      <c r="B47" s="344" t="s">
        <v>4</v>
      </c>
      <c r="C47" s="345"/>
      <c r="D47" s="289">
        <v>67800.66</v>
      </c>
      <c r="G47" s="290"/>
      <c r="H47" s="294"/>
    </row>
    <row r="48" spans="1:8" x14ac:dyDescent="0.25">
      <c r="A48" s="289">
        <v>1</v>
      </c>
      <c r="B48" s="344" t="s">
        <v>35</v>
      </c>
      <c r="C48" s="345"/>
      <c r="D48" s="289">
        <v>21984.2</v>
      </c>
      <c r="H48" s="294"/>
    </row>
    <row r="49" spans="1:8" x14ac:dyDescent="0.25">
      <c r="A49" s="289">
        <v>1</v>
      </c>
      <c r="B49" s="346" t="s">
        <v>130</v>
      </c>
      <c r="C49" s="347"/>
      <c r="D49" s="289">
        <f>SUM(D38:D48)</f>
        <v>236782.09000000003</v>
      </c>
      <c r="H49" s="294"/>
    </row>
    <row r="50" spans="1:8" x14ac:dyDescent="0.25">
      <c r="A50" s="289">
        <v>1</v>
      </c>
      <c r="B50" s="346" t="s">
        <v>131</v>
      </c>
      <c r="C50" s="347"/>
      <c r="D50" s="289">
        <f>D19</f>
        <v>292998.07</v>
      </c>
      <c r="H50" s="294"/>
    </row>
    <row r="51" spans="1:8" x14ac:dyDescent="0.25">
      <c r="A51" s="286" t="s">
        <v>32</v>
      </c>
      <c r="B51" s="286" t="s">
        <v>46</v>
      </c>
      <c r="C51" s="286"/>
      <c r="D51" s="286"/>
      <c r="E51" s="286"/>
    </row>
    <row r="52" spans="1:8" x14ac:dyDescent="0.25">
      <c r="B52" s="286" t="s">
        <v>47</v>
      </c>
      <c r="C52" s="286"/>
      <c r="D52" s="286"/>
      <c r="E52" s="286"/>
    </row>
    <row r="53" spans="1:8" x14ac:dyDescent="0.25">
      <c r="B53" s="286" t="s">
        <v>48</v>
      </c>
      <c r="C53" s="286"/>
      <c r="D53" s="286"/>
      <c r="E53" s="286"/>
    </row>
    <row r="54" spans="1:8" x14ac:dyDescent="0.25">
      <c r="B54" s="290" t="s">
        <v>118</v>
      </c>
      <c r="C54" s="290"/>
      <c r="D54" s="290"/>
      <c r="E54" s="290"/>
    </row>
    <row r="55" spans="1:8" x14ac:dyDescent="0.25">
      <c r="B55" s="290" t="s">
        <v>116</v>
      </c>
      <c r="C55" s="290"/>
      <c r="D55" s="290"/>
      <c r="E55" s="290"/>
    </row>
    <row r="56" spans="1:8" x14ac:dyDescent="0.25">
      <c r="B56" s="290" t="s">
        <v>876</v>
      </c>
      <c r="C56" s="290"/>
      <c r="D56" s="290"/>
      <c r="E56" s="290"/>
    </row>
    <row r="61" spans="1:8" x14ac:dyDescent="0.25">
      <c r="B61" s="290" t="s">
        <v>877</v>
      </c>
    </row>
    <row r="74" spans="1:1" x14ac:dyDescent="0.25">
      <c r="A74" t="s">
        <v>5</v>
      </c>
    </row>
  </sheetData>
  <mergeCells count="19">
    <mergeCell ref="B45:C45"/>
    <mergeCell ref="B5:D5"/>
    <mergeCell ref="B9:C9"/>
    <mergeCell ref="B10:D10"/>
    <mergeCell ref="B11:E11"/>
    <mergeCell ref="B12:E12"/>
    <mergeCell ref="B39:C39"/>
    <mergeCell ref="B37:C37"/>
    <mergeCell ref="B38:C38"/>
    <mergeCell ref="B40:C40"/>
    <mergeCell ref="B41:C41"/>
    <mergeCell ref="B42:C42"/>
    <mergeCell ref="B43:C43"/>
    <mergeCell ref="B44:C44"/>
    <mergeCell ref="B46:C46"/>
    <mergeCell ref="B47:C47"/>
    <mergeCell ref="B48:C48"/>
    <mergeCell ref="B49:C49"/>
    <mergeCell ref="B50:C50"/>
  </mergeCells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0DD01-07F2-4C22-96A1-FFD450CCB54A}">
  <sheetPr>
    <tabColor rgb="FFFF0000"/>
  </sheetPr>
  <dimension ref="A1:L59"/>
  <sheetViews>
    <sheetView topLeftCell="A37" workbookViewId="0">
      <selection activeCell="J55" sqref="J55"/>
    </sheetView>
  </sheetViews>
  <sheetFormatPr defaultRowHeight="15" x14ac:dyDescent="0.25"/>
  <cols>
    <col min="1" max="1" width="4.5703125" style="85" customWidth="1"/>
    <col min="2" max="2" width="41.85546875" style="85" customWidth="1"/>
    <col min="3" max="3" width="11.42578125" style="85" customWidth="1"/>
    <col min="4" max="4" width="10.140625" style="85" customWidth="1"/>
    <col min="5" max="5" width="10.85546875" style="85" customWidth="1"/>
    <col min="6" max="6" width="10" style="85" customWidth="1"/>
    <col min="7" max="9" width="9.140625" style="85"/>
    <col min="10" max="10" width="9.5703125" style="85" bestFit="1" customWidth="1"/>
    <col min="11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136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74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90"/>
      <c r="E13" s="91">
        <v>265393.31</v>
      </c>
    </row>
    <row r="14" spans="1:6" x14ac:dyDescent="0.25">
      <c r="A14" s="92" t="s">
        <v>14</v>
      </c>
      <c r="B14" s="90" t="s">
        <v>525</v>
      </c>
      <c r="C14" s="90"/>
      <c r="D14" s="9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6" x14ac:dyDescent="0.25">
      <c r="A17" s="92"/>
      <c r="B17" s="94" t="s">
        <v>18</v>
      </c>
      <c r="C17" s="95"/>
      <c r="D17" s="96"/>
      <c r="E17" s="97">
        <v>425835.6</v>
      </c>
    </row>
    <row r="18" spans="1:6" x14ac:dyDescent="0.25">
      <c r="A18" s="92"/>
      <c r="B18" s="94" t="s">
        <v>19</v>
      </c>
      <c r="C18" s="95"/>
      <c r="D18" s="96"/>
      <c r="E18" s="97">
        <v>450202</v>
      </c>
    </row>
    <row r="19" spans="1:6" x14ac:dyDescent="0.25">
      <c r="A19" s="92"/>
      <c r="B19" s="94" t="s">
        <v>20</v>
      </c>
      <c r="C19" s="95"/>
      <c r="D19" s="96"/>
      <c r="E19" s="98">
        <v>450202</v>
      </c>
    </row>
    <row r="20" spans="1:6" x14ac:dyDescent="0.25">
      <c r="A20" s="92"/>
      <c r="B20" s="93" t="s">
        <v>21</v>
      </c>
      <c r="C20" s="90"/>
      <c r="D20" s="90"/>
      <c r="E20" s="82"/>
    </row>
    <row r="21" spans="1:6" x14ac:dyDescent="0.25">
      <c r="A21" s="92"/>
      <c r="B21" s="99">
        <v>3243.24</v>
      </c>
      <c r="C21" s="90"/>
      <c r="D21" s="90"/>
      <c r="E21" s="82"/>
    </row>
    <row r="22" spans="1:6" x14ac:dyDescent="0.25">
      <c r="A22" s="92"/>
      <c r="B22" s="93" t="s">
        <v>55</v>
      </c>
      <c r="C22" s="90"/>
      <c r="D22" s="90"/>
      <c r="E22" s="82"/>
    </row>
    <row r="23" spans="1:6" x14ac:dyDescent="0.25">
      <c r="A23" s="92"/>
      <c r="B23" s="100" t="s">
        <v>222</v>
      </c>
      <c r="C23" s="101"/>
      <c r="D23" s="102"/>
      <c r="E23" s="103">
        <v>64334.53</v>
      </c>
    </row>
    <row r="24" spans="1:6" x14ac:dyDescent="0.25">
      <c r="A24" s="92"/>
      <c r="B24" s="93"/>
      <c r="C24" s="90"/>
      <c r="D24" s="90"/>
      <c r="E24" s="82"/>
    </row>
    <row r="25" spans="1:6" x14ac:dyDescent="0.25">
      <c r="A25" s="92" t="s">
        <v>24</v>
      </c>
      <c r="B25" s="90" t="s">
        <v>38</v>
      </c>
      <c r="C25" s="90"/>
      <c r="D25" s="90"/>
      <c r="E25" s="83"/>
      <c r="F25" s="104"/>
    </row>
    <row r="26" spans="1:6" x14ac:dyDescent="0.25">
      <c r="A26" s="92"/>
      <c r="B26" s="90" t="s">
        <v>40</v>
      </c>
      <c r="C26" s="90"/>
      <c r="D26" s="90"/>
      <c r="E26" s="83"/>
      <c r="F26" s="104"/>
    </row>
    <row r="27" spans="1:6" x14ac:dyDescent="0.25">
      <c r="A27" s="92"/>
      <c r="B27" s="90" t="s">
        <v>39</v>
      </c>
      <c r="C27" s="90"/>
      <c r="D27" s="90"/>
      <c r="E27" s="82"/>
    </row>
    <row r="28" spans="1:6" x14ac:dyDescent="0.25">
      <c r="A28" s="105" t="s">
        <v>27</v>
      </c>
      <c r="B28" s="307" t="s">
        <v>28</v>
      </c>
      <c r="C28" s="308"/>
      <c r="D28" s="106"/>
      <c r="E28" s="107" t="s">
        <v>511</v>
      </c>
    </row>
    <row r="29" spans="1:6" x14ac:dyDescent="0.25">
      <c r="A29" s="105">
        <v>1</v>
      </c>
      <c r="B29" s="108" t="s">
        <v>30</v>
      </c>
      <c r="C29" s="109"/>
      <c r="D29" s="106"/>
      <c r="E29" s="110">
        <v>69116.928</v>
      </c>
    </row>
    <row r="30" spans="1:6" x14ac:dyDescent="0.25">
      <c r="A30" s="105">
        <v>2</v>
      </c>
      <c r="B30" s="309" t="s">
        <v>498</v>
      </c>
      <c r="C30" s="309"/>
      <c r="D30" s="106"/>
      <c r="E30" s="110">
        <v>5334.5280000000002</v>
      </c>
    </row>
    <row r="31" spans="1:6" x14ac:dyDescent="0.25">
      <c r="A31" s="105">
        <v>3</v>
      </c>
      <c r="B31" s="304" t="s">
        <v>499</v>
      </c>
      <c r="C31" s="304"/>
      <c r="D31" s="106"/>
      <c r="E31" s="110">
        <v>14843.903999999999</v>
      </c>
    </row>
    <row r="32" spans="1:6" x14ac:dyDescent="0.25">
      <c r="A32" s="105">
        <v>4</v>
      </c>
      <c r="B32" s="111" t="s">
        <v>500</v>
      </c>
      <c r="C32" s="111"/>
      <c r="D32" s="106"/>
      <c r="E32" s="110">
        <v>4638.72</v>
      </c>
    </row>
    <row r="33" spans="1:12" x14ac:dyDescent="0.25">
      <c r="A33" s="105">
        <v>7</v>
      </c>
      <c r="B33" s="309" t="s">
        <v>31</v>
      </c>
      <c r="C33" s="309"/>
      <c r="D33" s="106"/>
      <c r="E33" s="110">
        <v>15075.84</v>
      </c>
    </row>
    <row r="34" spans="1:12" x14ac:dyDescent="0.25">
      <c r="A34" s="105">
        <v>9</v>
      </c>
      <c r="B34" s="304" t="s">
        <v>502</v>
      </c>
      <c r="C34" s="304"/>
      <c r="D34" s="106"/>
      <c r="E34" s="110">
        <f>'[2]факт 2021'!$AB$15</f>
        <v>1555.3241599999999</v>
      </c>
      <c r="L34" s="112"/>
    </row>
    <row r="35" spans="1:12" x14ac:dyDescent="0.25">
      <c r="A35" s="105">
        <v>10</v>
      </c>
      <c r="B35" s="309" t="s">
        <v>503</v>
      </c>
      <c r="C35" s="309"/>
      <c r="D35" s="106"/>
      <c r="E35" s="110">
        <v>927.74</v>
      </c>
    </row>
    <row r="36" spans="1:12" x14ac:dyDescent="0.25">
      <c r="A36" s="105">
        <v>11</v>
      </c>
      <c r="B36" s="304" t="s">
        <v>504</v>
      </c>
      <c r="C36" s="304"/>
      <c r="D36" s="106"/>
      <c r="E36" s="110">
        <v>39197.183999999994</v>
      </c>
    </row>
    <row r="37" spans="1:12" x14ac:dyDescent="0.25">
      <c r="A37" s="105">
        <v>12</v>
      </c>
      <c r="B37" s="304" t="s">
        <v>505</v>
      </c>
      <c r="C37" s="304"/>
      <c r="D37" s="106"/>
      <c r="E37" s="110">
        <v>114710.44</v>
      </c>
    </row>
    <row r="38" spans="1:12" x14ac:dyDescent="0.25">
      <c r="A38" s="105">
        <v>14</v>
      </c>
      <c r="B38" s="304" t="s">
        <v>512</v>
      </c>
      <c r="C38" s="304"/>
      <c r="D38" s="106"/>
      <c r="E38" s="110">
        <v>2783.232</v>
      </c>
    </row>
    <row r="39" spans="1:12" x14ac:dyDescent="0.25">
      <c r="A39" s="105">
        <v>15</v>
      </c>
      <c r="B39" s="304" t="s">
        <v>507</v>
      </c>
      <c r="C39" s="304"/>
      <c r="D39" s="106"/>
      <c r="E39" s="110">
        <v>350.86</v>
      </c>
    </row>
    <row r="40" spans="1:12" x14ac:dyDescent="0.25">
      <c r="A40" s="105">
        <v>17</v>
      </c>
      <c r="B40" s="311" t="s">
        <v>4</v>
      </c>
      <c r="C40" s="312"/>
      <c r="D40" s="106"/>
      <c r="E40" s="110">
        <v>98804.73599999999</v>
      </c>
    </row>
    <row r="41" spans="1:12" x14ac:dyDescent="0.25">
      <c r="A41" s="105">
        <v>18</v>
      </c>
      <c r="B41" s="304" t="s">
        <v>594</v>
      </c>
      <c r="C41" s="304"/>
      <c r="D41" s="106"/>
      <c r="E41" s="110">
        <f>'[2]факт 2021'!$AW$15</f>
        <v>36278.655999999995</v>
      </c>
      <c r="L41" s="112"/>
    </row>
    <row r="42" spans="1:12" x14ac:dyDescent="0.25">
      <c r="A42" s="105">
        <v>19</v>
      </c>
      <c r="B42" s="310" t="s">
        <v>130</v>
      </c>
      <c r="C42" s="310"/>
      <c r="D42" s="106"/>
      <c r="E42" s="110">
        <f>SUM(E29:E41)</f>
        <v>403618.09216</v>
      </c>
      <c r="J42" s="112"/>
    </row>
    <row r="43" spans="1:12" x14ac:dyDescent="0.25">
      <c r="A43" s="105">
        <v>20</v>
      </c>
      <c r="B43" s="310" t="s">
        <v>131</v>
      </c>
      <c r="C43" s="310"/>
      <c r="D43" s="106"/>
      <c r="E43" s="110">
        <f>E19+B21</f>
        <v>453445.24</v>
      </c>
      <c r="J43" s="113"/>
    </row>
    <row r="45" spans="1:12" x14ac:dyDescent="0.25">
      <c r="A45" s="104" t="s">
        <v>32</v>
      </c>
      <c r="B45" s="90" t="s">
        <v>36</v>
      </c>
    </row>
    <row r="46" spans="1:12" x14ac:dyDescent="0.25">
      <c r="B46" s="90" t="s">
        <v>37</v>
      </c>
    </row>
    <row r="47" spans="1:12" x14ac:dyDescent="0.25">
      <c r="A47" s="114" t="s">
        <v>27</v>
      </c>
      <c r="B47" s="115" t="s">
        <v>41</v>
      </c>
      <c r="C47" s="116" t="s">
        <v>44</v>
      </c>
      <c r="D47" s="116"/>
      <c r="E47" s="116" t="s">
        <v>588</v>
      </c>
    </row>
    <row r="48" spans="1:12" x14ac:dyDescent="0.25">
      <c r="A48" s="111" t="s">
        <v>9</v>
      </c>
      <c r="B48" s="111"/>
      <c r="C48" s="111"/>
      <c r="D48" s="111"/>
      <c r="E48" s="111"/>
    </row>
    <row r="50" spans="1:6" x14ac:dyDescent="0.25">
      <c r="A50" s="104" t="s">
        <v>33</v>
      </c>
      <c r="B50" s="104" t="s">
        <v>46</v>
      </c>
      <c r="C50" s="104"/>
      <c r="D50" s="104"/>
      <c r="E50" s="104"/>
      <c r="F50" s="104"/>
    </row>
    <row r="51" spans="1:6" x14ac:dyDescent="0.25">
      <c r="B51" s="104" t="s">
        <v>47</v>
      </c>
      <c r="C51" s="104"/>
      <c r="D51" s="104"/>
      <c r="E51" s="104"/>
      <c r="F51" s="104"/>
    </row>
    <row r="52" spans="1:6" x14ac:dyDescent="0.25">
      <c r="B52" s="104" t="s">
        <v>48</v>
      </c>
      <c r="C52" s="104"/>
      <c r="D52" s="104"/>
      <c r="E52" s="104"/>
      <c r="F52" s="104"/>
    </row>
    <row r="53" spans="1:6" x14ac:dyDescent="0.25">
      <c r="B53" s="85" t="s">
        <v>57</v>
      </c>
    </row>
    <row r="54" spans="1:6" x14ac:dyDescent="0.25">
      <c r="B54" s="85" t="s">
        <v>50</v>
      </c>
    </row>
    <row r="55" spans="1:6" x14ac:dyDescent="0.25">
      <c r="B55" s="85" t="s">
        <v>51</v>
      </c>
    </row>
    <row r="59" spans="1:6" x14ac:dyDescent="0.25">
      <c r="B59" s="85" t="s">
        <v>556</v>
      </c>
    </row>
  </sheetData>
  <mergeCells count="19">
    <mergeCell ref="B43:C43"/>
    <mergeCell ref="B37:C37"/>
    <mergeCell ref="B38:C38"/>
    <mergeCell ref="B39:C39"/>
    <mergeCell ref="B40:C40"/>
    <mergeCell ref="B41:C41"/>
    <mergeCell ref="B42:C42"/>
    <mergeCell ref="B36:C36"/>
    <mergeCell ref="B5:E5"/>
    <mergeCell ref="B9:C9"/>
    <mergeCell ref="B10:E10"/>
    <mergeCell ref="B11:F11"/>
    <mergeCell ref="B12:F12"/>
    <mergeCell ref="B28:C28"/>
    <mergeCell ref="B30:C30"/>
    <mergeCell ref="B31:C31"/>
    <mergeCell ref="B33:C33"/>
    <mergeCell ref="B34:C34"/>
    <mergeCell ref="B35:C35"/>
  </mergeCells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EC02-E2C6-4B17-92BE-2175CEA44AAF}">
  <sheetPr>
    <tabColor rgb="FFFF0000"/>
  </sheetPr>
  <dimension ref="A1:L65"/>
  <sheetViews>
    <sheetView topLeftCell="A52" workbookViewId="0">
      <selection activeCell="K39" sqref="K39"/>
    </sheetView>
  </sheetViews>
  <sheetFormatPr defaultRowHeight="15" x14ac:dyDescent="0.25"/>
  <cols>
    <col min="1" max="1" width="4.5703125" style="85" customWidth="1"/>
    <col min="2" max="2" width="40.140625" style="85" customWidth="1"/>
    <col min="3" max="3" width="11.42578125" style="85" customWidth="1"/>
    <col min="4" max="4" width="11.140625" style="85" customWidth="1"/>
    <col min="5" max="5" width="13" style="85" customWidth="1"/>
    <col min="6" max="6" width="10" style="85" customWidth="1"/>
    <col min="7" max="9" width="9.140625" style="85"/>
    <col min="10" max="10" width="10.5703125" style="85" customWidth="1"/>
    <col min="11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137</v>
      </c>
      <c r="C5" s="305"/>
      <c r="D5" s="305"/>
      <c r="E5" s="305"/>
    </row>
    <row r="6" spans="1:6" ht="17.25" customHeight="1" x14ac:dyDescent="0.25">
      <c r="A6" s="86" t="s">
        <v>9</v>
      </c>
      <c r="B6" s="87" t="s">
        <v>10</v>
      </c>
      <c r="C6" s="87"/>
      <c r="D6" s="87"/>
      <c r="E6" s="87"/>
    </row>
    <row r="7" spans="1:6" ht="18.75" customHeight="1" x14ac:dyDescent="0.25">
      <c r="A7" s="86"/>
      <c r="B7" s="88" t="s">
        <v>129</v>
      </c>
      <c r="C7" s="87"/>
      <c r="D7" s="87"/>
      <c r="E7" s="87"/>
    </row>
    <row r="8" spans="1:6" x14ac:dyDescent="0.25">
      <c r="A8" s="86"/>
      <c r="B8" s="306" t="s">
        <v>11</v>
      </c>
      <c r="C8" s="306"/>
      <c r="D8" s="87"/>
      <c r="E8" s="87"/>
    </row>
    <row r="9" spans="1:6" ht="14.25" customHeight="1" x14ac:dyDescent="0.25">
      <c r="A9" s="86"/>
      <c r="B9" s="306" t="s">
        <v>64</v>
      </c>
      <c r="C9" s="306"/>
      <c r="D9" s="306"/>
      <c r="E9" s="306"/>
    </row>
    <row r="10" spans="1:6" ht="15" customHeight="1" x14ac:dyDescent="0.25">
      <c r="A10" s="86"/>
      <c r="B10" s="306" t="s">
        <v>12</v>
      </c>
      <c r="C10" s="306"/>
      <c r="D10" s="306"/>
      <c r="E10" s="306"/>
      <c r="F10" s="306"/>
    </row>
    <row r="11" spans="1:6" ht="15" customHeight="1" x14ac:dyDescent="0.25">
      <c r="A11" s="86"/>
      <c r="B11" s="306" t="s">
        <v>75</v>
      </c>
      <c r="C11" s="306"/>
      <c r="D11" s="306"/>
      <c r="E11" s="306"/>
      <c r="F11" s="306"/>
    </row>
    <row r="12" spans="1:6" x14ac:dyDescent="0.25">
      <c r="A12" s="89" t="s">
        <v>13</v>
      </c>
      <c r="B12" s="90" t="s">
        <v>132</v>
      </c>
      <c r="C12" s="90"/>
      <c r="D12" s="90"/>
      <c r="E12" s="82">
        <v>644373.25</v>
      </c>
    </row>
    <row r="13" spans="1:6" x14ac:dyDescent="0.25">
      <c r="A13" s="92" t="s">
        <v>14</v>
      </c>
      <c r="B13" s="90" t="s">
        <v>525</v>
      </c>
      <c r="C13" s="90"/>
      <c r="D13" s="90"/>
      <c r="E13" s="117">
        <v>0</v>
      </c>
    </row>
    <row r="14" spans="1:6" x14ac:dyDescent="0.25">
      <c r="A14" s="92" t="s">
        <v>15</v>
      </c>
      <c r="B14" s="90" t="s">
        <v>16</v>
      </c>
      <c r="C14" s="90"/>
      <c r="D14" s="90"/>
      <c r="E14" s="82"/>
    </row>
    <row r="15" spans="1:6" x14ac:dyDescent="0.25">
      <c r="A15" s="92"/>
      <c r="B15" s="93" t="s">
        <v>17</v>
      </c>
      <c r="C15" s="90"/>
      <c r="D15" s="90"/>
      <c r="E15" s="82"/>
    </row>
    <row r="16" spans="1:6" x14ac:dyDescent="0.25">
      <c r="A16" s="92"/>
      <c r="B16" s="94" t="s">
        <v>18</v>
      </c>
      <c r="C16" s="95"/>
      <c r="D16" s="96"/>
      <c r="E16" s="97">
        <v>1473196.09</v>
      </c>
    </row>
    <row r="17" spans="1:6" x14ac:dyDescent="0.25">
      <c r="A17" s="92"/>
      <c r="B17" s="94" t="s">
        <v>19</v>
      </c>
      <c r="C17" s="95"/>
      <c r="D17" s="96"/>
      <c r="E17" s="97">
        <v>1497782.56</v>
      </c>
    </row>
    <row r="18" spans="1:6" x14ac:dyDescent="0.25">
      <c r="A18" s="92"/>
      <c r="B18" s="94" t="s">
        <v>20</v>
      </c>
      <c r="C18" s="95"/>
      <c r="D18" s="96"/>
      <c r="E18" s="98">
        <v>1497782.56</v>
      </c>
    </row>
    <row r="19" spans="1:6" x14ac:dyDescent="0.25">
      <c r="A19" s="92"/>
      <c r="B19" s="93" t="s">
        <v>68</v>
      </c>
      <c r="C19" s="90"/>
      <c r="D19" s="90"/>
      <c r="E19" s="82"/>
    </row>
    <row r="20" spans="1:6" x14ac:dyDescent="0.25">
      <c r="A20" s="92"/>
      <c r="B20" s="93"/>
      <c r="C20" s="118">
        <v>3243.24</v>
      </c>
      <c r="D20" s="90"/>
      <c r="E20" s="82"/>
    </row>
    <row r="21" spans="1:6" x14ac:dyDescent="0.25">
      <c r="A21" s="92"/>
      <c r="B21" s="93" t="s">
        <v>22</v>
      </c>
      <c r="C21" s="90">
        <v>0</v>
      </c>
      <c r="D21" s="90"/>
      <c r="E21" s="82"/>
    </row>
    <row r="22" spans="1:6" x14ac:dyDescent="0.25">
      <c r="A22" s="92"/>
      <c r="B22" s="93" t="s">
        <v>23</v>
      </c>
      <c r="C22" s="90"/>
      <c r="D22" s="90"/>
      <c r="E22" s="82"/>
    </row>
    <row r="23" spans="1:6" x14ac:dyDescent="0.25">
      <c r="A23" s="92"/>
      <c r="B23" s="108" t="s">
        <v>225</v>
      </c>
      <c r="C23" s="106"/>
      <c r="D23" s="106"/>
      <c r="E23" s="119"/>
    </row>
    <row r="24" spans="1:6" x14ac:dyDescent="0.25">
      <c r="A24" s="92"/>
      <c r="B24" s="120" t="s">
        <v>223</v>
      </c>
      <c r="C24" s="121"/>
      <c r="D24" s="122"/>
      <c r="E24" s="123">
        <v>69199.839999999997</v>
      </c>
    </row>
    <row r="25" spans="1:6" x14ac:dyDescent="0.25">
      <c r="A25" s="92"/>
      <c r="B25" s="100" t="s">
        <v>224</v>
      </c>
      <c r="C25" s="101"/>
      <c r="D25" s="102"/>
      <c r="E25" s="103">
        <v>17392.05</v>
      </c>
    </row>
    <row r="26" spans="1:6" x14ac:dyDescent="0.25">
      <c r="A26" s="92"/>
      <c r="B26" s="93"/>
      <c r="C26" s="90"/>
      <c r="D26" s="90"/>
      <c r="E26" s="82"/>
    </row>
    <row r="27" spans="1:6" x14ac:dyDescent="0.25">
      <c r="A27" s="92" t="s">
        <v>24</v>
      </c>
      <c r="B27" s="90" t="s">
        <v>38</v>
      </c>
      <c r="C27" s="90"/>
      <c r="D27" s="90"/>
      <c r="E27" s="83"/>
      <c r="F27" s="104"/>
    </row>
    <row r="28" spans="1:6" x14ac:dyDescent="0.25">
      <c r="A28" s="92"/>
      <c r="B28" s="90" t="s">
        <v>40</v>
      </c>
      <c r="C28" s="90"/>
      <c r="D28" s="90"/>
      <c r="E28" s="83"/>
      <c r="F28" s="104"/>
    </row>
    <row r="29" spans="1:6" x14ac:dyDescent="0.25">
      <c r="A29" s="92"/>
      <c r="B29" s="90" t="s">
        <v>39</v>
      </c>
      <c r="C29" s="90"/>
      <c r="D29" s="90"/>
      <c r="E29" s="82"/>
    </row>
    <row r="30" spans="1:6" x14ac:dyDescent="0.25">
      <c r="A30" s="105" t="s">
        <v>27</v>
      </c>
      <c r="B30" s="307" t="s">
        <v>28</v>
      </c>
      <c r="C30" s="308"/>
      <c r="D30" s="106"/>
      <c r="E30" s="107" t="s">
        <v>508</v>
      </c>
    </row>
    <row r="31" spans="1:6" x14ac:dyDescent="0.25">
      <c r="A31" s="105">
        <v>1</v>
      </c>
      <c r="B31" s="108" t="s">
        <v>30</v>
      </c>
      <c r="C31" s="109"/>
      <c r="D31" s="106"/>
      <c r="E31" s="107">
        <v>146436</v>
      </c>
    </row>
    <row r="32" spans="1:6" x14ac:dyDescent="0.25">
      <c r="A32" s="105">
        <v>3</v>
      </c>
      <c r="B32" s="304" t="s">
        <v>499</v>
      </c>
      <c r="C32" s="304"/>
      <c r="D32" s="106"/>
      <c r="E32" s="107">
        <v>87551</v>
      </c>
    </row>
    <row r="33" spans="1:12" x14ac:dyDescent="0.25">
      <c r="A33" s="105">
        <v>4</v>
      </c>
      <c r="B33" s="111" t="s">
        <v>500</v>
      </c>
      <c r="C33" s="111"/>
      <c r="D33" s="106"/>
      <c r="E33" s="107">
        <v>10074.06</v>
      </c>
    </row>
    <row r="34" spans="1:12" x14ac:dyDescent="0.25">
      <c r="A34" s="105">
        <v>5</v>
      </c>
      <c r="B34" s="304" t="s">
        <v>525</v>
      </c>
      <c r="C34" s="304"/>
      <c r="D34" s="106"/>
      <c r="E34" s="107">
        <v>0</v>
      </c>
    </row>
    <row r="35" spans="1:12" x14ac:dyDescent="0.25">
      <c r="A35" s="105">
        <v>7</v>
      </c>
      <c r="B35" s="309" t="s">
        <v>31</v>
      </c>
      <c r="C35" s="309"/>
      <c r="D35" s="106"/>
      <c r="E35" s="107">
        <v>40296.239999999998</v>
      </c>
    </row>
    <row r="36" spans="1:12" x14ac:dyDescent="0.25">
      <c r="A36" s="105">
        <v>8</v>
      </c>
      <c r="B36" s="304" t="s">
        <v>595</v>
      </c>
      <c r="C36" s="304"/>
      <c r="D36" s="106"/>
      <c r="E36" s="107">
        <v>9565.68</v>
      </c>
    </row>
    <row r="37" spans="1:12" x14ac:dyDescent="0.25">
      <c r="A37" s="105">
        <v>9</v>
      </c>
      <c r="B37" s="304" t="s">
        <v>502</v>
      </c>
      <c r="C37" s="304"/>
      <c r="D37" s="106"/>
      <c r="E37" s="107">
        <v>4503.66</v>
      </c>
      <c r="J37" s="112"/>
      <c r="L37" s="112"/>
    </row>
    <row r="38" spans="1:12" x14ac:dyDescent="0.25">
      <c r="A38" s="105">
        <v>10</v>
      </c>
      <c r="B38" s="309" t="s">
        <v>503</v>
      </c>
      <c r="C38" s="309"/>
      <c r="D38" s="106"/>
      <c r="E38" s="107">
        <v>2014.81</v>
      </c>
    </row>
    <row r="39" spans="1:12" x14ac:dyDescent="0.25">
      <c r="A39" s="105">
        <v>11</v>
      </c>
      <c r="B39" s="304" t="s">
        <v>504</v>
      </c>
      <c r="C39" s="304"/>
      <c r="D39" s="106"/>
      <c r="E39" s="107">
        <v>114172.68</v>
      </c>
    </row>
    <row r="40" spans="1:12" x14ac:dyDescent="0.25">
      <c r="A40" s="105">
        <v>12</v>
      </c>
      <c r="B40" s="304" t="s">
        <v>505</v>
      </c>
      <c r="C40" s="304"/>
      <c r="D40" s="106"/>
      <c r="E40" s="107">
        <v>310952.65000000002</v>
      </c>
    </row>
    <row r="41" spans="1:12" x14ac:dyDescent="0.25">
      <c r="A41" s="105">
        <v>13</v>
      </c>
      <c r="B41" s="304" t="s">
        <v>596</v>
      </c>
      <c r="C41" s="304"/>
      <c r="D41" s="106"/>
      <c r="E41" s="124">
        <v>32166.71</v>
      </c>
    </row>
    <row r="42" spans="1:12" x14ac:dyDescent="0.25">
      <c r="A42" s="105">
        <v>14</v>
      </c>
      <c r="B42" s="304" t="s">
        <v>512</v>
      </c>
      <c r="C42" s="304"/>
      <c r="D42" s="106"/>
      <c r="E42" s="107">
        <v>70000</v>
      </c>
    </row>
    <row r="43" spans="1:12" x14ac:dyDescent="0.25">
      <c r="A43" s="105">
        <v>15</v>
      </c>
      <c r="B43" s="304" t="s">
        <v>507</v>
      </c>
      <c r="C43" s="304"/>
      <c r="D43" s="106"/>
      <c r="E43" s="107">
        <v>59247.47</v>
      </c>
    </row>
    <row r="44" spans="1:12" x14ac:dyDescent="0.25">
      <c r="A44" s="105">
        <v>16</v>
      </c>
      <c r="B44" s="304" t="s">
        <v>597</v>
      </c>
      <c r="C44" s="304"/>
      <c r="D44" s="106"/>
      <c r="E44" s="107">
        <v>184439.08</v>
      </c>
    </row>
    <row r="45" spans="1:12" x14ac:dyDescent="0.25">
      <c r="A45" s="105">
        <v>17</v>
      </c>
      <c r="B45" s="311" t="s">
        <v>4</v>
      </c>
      <c r="C45" s="312"/>
      <c r="D45" s="106"/>
      <c r="E45" s="107">
        <v>291879.09999999998</v>
      </c>
    </row>
    <row r="46" spans="1:12" x14ac:dyDescent="0.25">
      <c r="A46" s="105">
        <v>18</v>
      </c>
      <c r="B46" s="304" t="s">
        <v>587</v>
      </c>
      <c r="C46" s="304"/>
      <c r="D46" s="106"/>
      <c r="E46" s="110">
        <f>'[2]факт 2021'!$AW$16</f>
        <v>105050.05899999999</v>
      </c>
      <c r="L46" s="112"/>
    </row>
    <row r="47" spans="1:12" x14ac:dyDescent="0.25">
      <c r="A47" s="105">
        <v>19</v>
      </c>
      <c r="B47" s="310" t="s">
        <v>130</v>
      </c>
      <c r="C47" s="310"/>
      <c r="D47" s="106"/>
      <c r="E47" s="110">
        <f>SUM(E31:E46)</f>
        <v>1468349.199</v>
      </c>
      <c r="J47" s="125"/>
    </row>
    <row r="48" spans="1:12" x14ac:dyDescent="0.25">
      <c r="A48" s="105">
        <v>20</v>
      </c>
      <c r="B48" s="310" t="s">
        <v>131</v>
      </c>
      <c r="C48" s="310"/>
      <c r="D48" s="106"/>
      <c r="E48" s="107">
        <f>E18+C20</f>
        <v>1501025.8</v>
      </c>
      <c r="J48" s="113"/>
    </row>
    <row r="49" spans="1:6" x14ac:dyDescent="0.25">
      <c r="E49" s="126"/>
    </row>
    <row r="50" spans="1:6" x14ac:dyDescent="0.25">
      <c r="A50" s="104" t="s">
        <v>32</v>
      </c>
      <c r="B50" s="90" t="s">
        <v>36</v>
      </c>
    </row>
    <row r="51" spans="1:6" x14ac:dyDescent="0.25">
      <c r="B51" s="90" t="s">
        <v>37</v>
      </c>
    </row>
    <row r="52" spans="1:6" x14ac:dyDescent="0.25">
      <c r="A52" s="114" t="s">
        <v>27</v>
      </c>
      <c r="B52" s="115" t="s">
        <v>41</v>
      </c>
      <c r="C52" s="116" t="s">
        <v>44</v>
      </c>
      <c r="D52" s="116"/>
      <c r="E52" s="116" t="s">
        <v>588</v>
      </c>
    </row>
    <row r="53" spans="1:6" x14ac:dyDescent="0.25">
      <c r="A53" s="111">
        <v>1</v>
      </c>
      <c r="B53" s="111" t="s">
        <v>598</v>
      </c>
      <c r="C53" s="111" t="s">
        <v>536</v>
      </c>
      <c r="D53" s="111"/>
      <c r="E53" s="111">
        <v>8000</v>
      </c>
    </row>
    <row r="54" spans="1:6" x14ac:dyDescent="0.25">
      <c r="A54" s="111">
        <v>2</v>
      </c>
      <c r="B54" s="111" t="s">
        <v>599</v>
      </c>
      <c r="C54" s="111" t="s">
        <v>540</v>
      </c>
      <c r="D54" s="111"/>
      <c r="E54" s="111">
        <v>3800</v>
      </c>
    </row>
    <row r="55" spans="1:6" x14ac:dyDescent="0.25">
      <c r="A55" s="111">
        <v>3</v>
      </c>
      <c r="B55" s="111"/>
      <c r="C55" s="111"/>
      <c r="D55" s="111"/>
      <c r="E55" s="111"/>
    </row>
    <row r="56" spans="1:6" x14ac:dyDescent="0.25">
      <c r="A56" s="104" t="s">
        <v>33</v>
      </c>
      <c r="B56" s="104" t="s">
        <v>46</v>
      </c>
      <c r="C56" s="104"/>
      <c r="D56" s="104"/>
      <c r="E56" s="104"/>
      <c r="F56" s="104"/>
    </row>
    <row r="57" spans="1:6" x14ac:dyDescent="0.25">
      <c r="B57" s="104" t="s">
        <v>47</v>
      </c>
      <c r="C57" s="104"/>
      <c r="D57" s="104"/>
      <c r="E57" s="104"/>
      <c r="F57" s="104"/>
    </row>
    <row r="58" spans="1:6" x14ac:dyDescent="0.25">
      <c r="B58" s="104" t="s">
        <v>48</v>
      </c>
      <c r="C58" s="104"/>
      <c r="D58" s="104"/>
      <c r="E58" s="104"/>
      <c r="F58" s="104"/>
    </row>
    <row r="59" spans="1:6" x14ac:dyDescent="0.25">
      <c r="B59" s="85" t="s">
        <v>57</v>
      </c>
    </row>
    <row r="60" spans="1:6" x14ac:dyDescent="0.25">
      <c r="B60" s="85" t="s">
        <v>50</v>
      </c>
    </row>
    <row r="61" spans="1:6" x14ac:dyDescent="0.25">
      <c r="B61" s="85" t="s">
        <v>51</v>
      </c>
    </row>
    <row r="65" spans="2:2" x14ac:dyDescent="0.25">
      <c r="B65" s="85" t="s">
        <v>556</v>
      </c>
    </row>
  </sheetData>
  <mergeCells count="22"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38:C38"/>
    <mergeCell ref="B5:E5"/>
    <mergeCell ref="B8:C8"/>
    <mergeCell ref="B9:E9"/>
    <mergeCell ref="B10:F10"/>
    <mergeCell ref="B11:F11"/>
    <mergeCell ref="B30:C30"/>
    <mergeCell ref="B32:C32"/>
    <mergeCell ref="B34:C34"/>
    <mergeCell ref="B35:C35"/>
    <mergeCell ref="B36:C36"/>
    <mergeCell ref="B37:C37"/>
  </mergeCells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78D6-0B1D-42E0-AF45-45212E30BC50}">
  <sheetPr>
    <tabColor rgb="FFFF0000"/>
  </sheetPr>
  <dimension ref="A1:L75"/>
  <sheetViews>
    <sheetView topLeftCell="A55" workbookViewId="0">
      <selection activeCell="G60" sqref="G60"/>
    </sheetView>
  </sheetViews>
  <sheetFormatPr defaultRowHeight="15" x14ac:dyDescent="0.25"/>
  <cols>
    <col min="1" max="1" width="4.5703125" style="85" customWidth="1"/>
    <col min="2" max="2" width="44.7109375" style="85" customWidth="1"/>
    <col min="3" max="3" width="11.42578125" style="85" customWidth="1"/>
    <col min="4" max="4" width="10.140625" style="85" customWidth="1"/>
    <col min="5" max="5" width="9" style="85" customWidth="1"/>
    <col min="6" max="6" width="10" style="85" customWidth="1"/>
    <col min="7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138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76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90"/>
      <c r="E13" s="91">
        <v>454324.78</v>
      </c>
    </row>
    <row r="14" spans="1:6" x14ac:dyDescent="0.25">
      <c r="A14" s="92" t="s">
        <v>14</v>
      </c>
      <c r="B14" s="90" t="s">
        <v>525</v>
      </c>
      <c r="C14" s="90"/>
      <c r="D14" s="90"/>
      <c r="E14" s="91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5" x14ac:dyDescent="0.25">
      <c r="A17" s="92"/>
      <c r="B17" s="94" t="s">
        <v>18</v>
      </c>
      <c r="C17" s="95"/>
      <c r="D17" s="96"/>
      <c r="E17" s="97">
        <v>826360.58</v>
      </c>
    </row>
    <row r="18" spans="1:5" x14ac:dyDescent="0.25">
      <c r="A18" s="92"/>
      <c r="B18" s="94" t="s">
        <v>19</v>
      </c>
      <c r="C18" s="95"/>
      <c r="D18" s="96"/>
      <c r="E18" s="97">
        <v>913168.79</v>
      </c>
    </row>
    <row r="19" spans="1:5" x14ac:dyDescent="0.25">
      <c r="A19" s="92"/>
      <c r="B19" s="94" t="s">
        <v>20</v>
      </c>
      <c r="C19" s="95"/>
      <c r="D19" s="96"/>
      <c r="E19" s="97">
        <v>913168.79</v>
      </c>
    </row>
    <row r="20" spans="1:5" x14ac:dyDescent="0.25">
      <c r="A20" s="92"/>
      <c r="B20" s="93" t="s">
        <v>21</v>
      </c>
      <c r="C20" s="90"/>
      <c r="D20" s="90"/>
      <c r="E20" s="82"/>
    </row>
    <row r="21" spans="1:5" x14ac:dyDescent="0.25">
      <c r="A21" s="92"/>
      <c r="B21" s="99">
        <v>13143.24</v>
      </c>
      <c r="C21" s="90"/>
      <c r="D21" s="90"/>
      <c r="E21" s="82"/>
    </row>
    <row r="22" spans="1:5" x14ac:dyDescent="0.25">
      <c r="A22" s="92"/>
      <c r="B22" s="93" t="s">
        <v>55</v>
      </c>
      <c r="C22" s="90"/>
      <c r="D22" s="90"/>
      <c r="E22" s="82"/>
    </row>
    <row r="23" spans="1:5" x14ac:dyDescent="0.25">
      <c r="A23" s="92"/>
      <c r="B23" s="100" t="s">
        <v>226</v>
      </c>
      <c r="C23" s="101"/>
      <c r="D23" s="102"/>
      <c r="E23" s="103">
        <v>34807.46</v>
      </c>
    </row>
    <row r="24" spans="1:5" x14ac:dyDescent="0.25">
      <c r="A24" s="92"/>
      <c r="B24" s="100" t="s">
        <v>227</v>
      </c>
      <c r="C24" s="101"/>
      <c r="D24" s="102"/>
      <c r="E24" s="103">
        <v>17412.38</v>
      </c>
    </row>
    <row r="25" spans="1:5" x14ac:dyDescent="0.25">
      <c r="A25" s="92"/>
      <c r="B25" s="100" t="s">
        <v>228</v>
      </c>
      <c r="C25" s="101"/>
      <c r="D25" s="102"/>
      <c r="E25" s="103">
        <v>12335.18</v>
      </c>
    </row>
    <row r="26" spans="1:5" x14ac:dyDescent="0.25">
      <c r="A26" s="92"/>
      <c r="B26" s="100" t="s">
        <v>229</v>
      </c>
      <c r="C26" s="101"/>
      <c r="D26" s="102"/>
      <c r="E26" s="103">
        <v>43857.06</v>
      </c>
    </row>
    <row r="27" spans="1:5" x14ac:dyDescent="0.25">
      <c r="A27" s="92"/>
      <c r="B27" s="100" t="s">
        <v>230</v>
      </c>
      <c r="C27" s="101"/>
      <c r="D27" s="102"/>
      <c r="E27" s="103">
        <v>13463.3</v>
      </c>
    </row>
    <row r="28" spans="1:5" x14ac:dyDescent="0.25">
      <c r="A28" s="92"/>
      <c r="B28" s="100" t="s">
        <v>231</v>
      </c>
      <c r="C28" s="101"/>
      <c r="D28" s="102"/>
      <c r="E28" s="103">
        <v>15574.32</v>
      </c>
    </row>
    <row r="29" spans="1:5" x14ac:dyDescent="0.25">
      <c r="A29" s="92"/>
      <c r="B29" s="100" t="s">
        <v>232</v>
      </c>
      <c r="C29" s="101"/>
      <c r="D29" s="102"/>
      <c r="E29" s="103">
        <v>70719.759999999995</v>
      </c>
    </row>
    <row r="30" spans="1:5" x14ac:dyDescent="0.25">
      <c r="A30" s="92"/>
      <c r="B30" s="100" t="s">
        <v>233</v>
      </c>
      <c r="C30" s="101"/>
      <c r="D30" s="102"/>
      <c r="E30" s="103">
        <v>59252.05</v>
      </c>
    </row>
    <row r="31" spans="1:5" x14ac:dyDescent="0.25">
      <c r="A31" s="92"/>
      <c r="B31" s="100" t="s">
        <v>234</v>
      </c>
      <c r="C31" s="101"/>
      <c r="D31" s="102"/>
      <c r="E31" s="103">
        <v>77495.89</v>
      </c>
    </row>
    <row r="32" spans="1:5" x14ac:dyDescent="0.25">
      <c r="A32" s="92"/>
      <c r="B32" s="93"/>
      <c r="C32" s="90"/>
      <c r="D32" s="90"/>
      <c r="E32" s="82"/>
    </row>
    <row r="33" spans="1:12" x14ac:dyDescent="0.25">
      <c r="A33" s="92" t="s">
        <v>24</v>
      </c>
      <c r="B33" s="90" t="s">
        <v>38</v>
      </c>
      <c r="C33" s="90"/>
      <c r="D33" s="90"/>
      <c r="E33" s="83"/>
      <c r="F33" s="104"/>
    </row>
    <row r="34" spans="1:12" x14ac:dyDescent="0.25">
      <c r="A34" s="92"/>
      <c r="B34" s="90" t="s">
        <v>40</v>
      </c>
      <c r="C34" s="90"/>
      <c r="D34" s="90"/>
      <c r="E34" s="83"/>
      <c r="F34" s="104"/>
    </row>
    <row r="35" spans="1:12" x14ac:dyDescent="0.25">
      <c r="A35" s="92"/>
      <c r="B35" s="90" t="s">
        <v>39</v>
      </c>
      <c r="C35" s="90"/>
      <c r="D35" s="90"/>
      <c r="E35" s="82"/>
    </row>
    <row r="36" spans="1:12" x14ac:dyDescent="0.25">
      <c r="A36" s="105" t="s">
        <v>27</v>
      </c>
      <c r="B36" s="307" t="s">
        <v>28</v>
      </c>
      <c r="C36" s="308"/>
      <c r="D36" s="106"/>
      <c r="E36" s="107" t="s">
        <v>511</v>
      </c>
    </row>
    <row r="37" spans="1:12" x14ac:dyDescent="0.25">
      <c r="A37" s="105">
        <v>1</v>
      </c>
      <c r="B37" s="311" t="s">
        <v>30</v>
      </c>
      <c r="C37" s="312"/>
      <c r="D37" s="106"/>
      <c r="E37" s="127">
        <v>158738</v>
      </c>
    </row>
    <row r="38" spans="1:12" x14ac:dyDescent="0.25">
      <c r="A38" s="105">
        <v>2</v>
      </c>
      <c r="B38" s="309" t="s">
        <v>498</v>
      </c>
      <c r="C38" s="309"/>
      <c r="D38" s="106"/>
      <c r="E38" s="127">
        <v>9588</v>
      </c>
    </row>
    <row r="39" spans="1:12" x14ac:dyDescent="0.25">
      <c r="A39" s="105">
        <v>3</v>
      </c>
      <c r="B39" s="304" t="s">
        <v>499</v>
      </c>
      <c r="C39" s="304"/>
      <c r="D39" s="106"/>
      <c r="E39" s="127">
        <v>36222</v>
      </c>
    </row>
    <row r="40" spans="1:12" x14ac:dyDescent="0.25">
      <c r="A40" s="105">
        <v>4</v>
      </c>
      <c r="B40" s="111" t="s">
        <v>500</v>
      </c>
      <c r="C40" s="111"/>
      <c r="D40" s="106"/>
      <c r="E40" s="127">
        <v>22905.119999999999</v>
      </c>
    </row>
    <row r="41" spans="1:12" x14ac:dyDescent="0.25">
      <c r="A41" s="105">
        <v>5</v>
      </c>
      <c r="B41" s="304" t="s">
        <v>2</v>
      </c>
      <c r="C41" s="304"/>
      <c r="D41" s="106"/>
      <c r="E41" s="127">
        <v>5281.43</v>
      </c>
    </row>
    <row r="42" spans="1:12" x14ac:dyDescent="0.25">
      <c r="A42" s="105">
        <v>6</v>
      </c>
      <c r="B42" s="304" t="s">
        <v>3</v>
      </c>
      <c r="C42" s="304"/>
      <c r="D42" s="106"/>
      <c r="E42" s="127">
        <v>6050</v>
      </c>
    </row>
    <row r="43" spans="1:12" x14ac:dyDescent="0.25">
      <c r="A43" s="105">
        <v>7</v>
      </c>
      <c r="B43" s="309" t="s">
        <v>31</v>
      </c>
      <c r="C43" s="309"/>
      <c r="D43" s="106"/>
      <c r="E43" s="127">
        <v>34624</v>
      </c>
    </row>
    <row r="44" spans="1:12" x14ac:dyDescent="0.25">
      <c r="A44" s="105">
        <v>8</v>
      </c>
      <c r="B44" s="304" t="s">
        <v>501</v>
      </c>
      <c r="C44" s="304"/>
      <c r="D44" s="106"/>
      <c r="E44" s="127">
        <v>349.6</v>
      </c>
    </row>
    <row r="45" spans="1:12" x14ac:dyDescent="0.25">
      <c r="A45" s="105">
        <v>9</v>
      </c>
      <c r="B45" s="304" t="s">
        <v>502</v>
      </c>
      <c r="C45" s="304"/>
      <c r="D45" s="106"/>
      <c r="E45" s="128">
        <f>'[2]факт 2021'!$AB$17</f>
        <v>3586.5479</v>
      </c>
      <c r="L45" s="112"/>
    </row>
    <row r="46" spans="1:12" x14ac:dyDescent="0.25">
      <c r="A46" s="105">
        <v>10</v>
      </c>
      <c r="B46" s="309" t="s">
        <v>503</v>
      </c>
      <c r="C46" s="309"/>
      <c r="D46" s="106"/>
      <c r="E46" s="127">
        <v>1065</v>
      </c>
    </row>
    <row r="47" spans="1:12" x14ac:dyDescent="0.25">
      <c r="A47" s="105">
        <v>11</v>
      </c>
      <c r="B47" s="304" t="s">
        <v>504</v>
      </c>
      <c r="C47" s="304"/>
      <c r="D47" s="106"/>
      <c r="E47" s="127">
        <v>87892</v>
      </c>
      <c r="G47" s="129"/>
    </row>
    <row r="48" spans="1:12" x14ac:dyDescent="0.25">
      <c r="A48" s="105">
        <v>12</v>
      </c>
      <c r="B48" s="304" t="s">
        <v>600</v>
      </c>
      <c r="C48" s="304"/>
      <c r="D48" s="106"/>
      <c r="E48" s="107">
        <v>99000</v>
      </c>
    </row>
    <row r="49" spans="1:12" x14ac:dyDescent="0.25">
      <c r="A49" s="105">
        <v>13</v>
      </c>
      <c r="B49" s="304" t="s">
        <v>601</v>
      </c>
      <c r="C49" s="304"/>
      <c r="D49" s="106"/>
      <c r="E49" s="107">
        <v>3648.76</v>
      </c>
    </row>
    <row r="50" spans="1:12" x14ac:dyDescent="0.25">
      <c r="A50" s="105">
        <v>14</v>
      </c>
      <c r="B50" s="304" t="s">
        <v>509</v>
      </c>
      <c r="C50" s="304"/>
      <c r="D50" s="106"/>
      <c r="E50" s="127">
        <v>6392</v>
      </c>
    </row>
    <row r="51" spans="1:12" x14ac:dyDescent="0.25">
      <c r="A51" s="105">
        <v>15</v>
      </c>
      <c r="B51" s="304" t="s">
        <v>507</v>
      </c>
      <c r="C51" s="304"/>
      <c r="D51" s="106"/>
      <c r="E51" s="127">
        <v>129131.5</v>
      </c>
    </row>
    <row r="52" spans="1:12" x14ac:dyDescent="0.25">
      <c r="A52" s="105">
        <v>16</v>
      </c>
      <c r="B52" s="304" t="s">
        <v>602</v>
      </c>
      <c r="C52" s="304"/>
      <c r="D52" s="106"/>
      <c r="E52" s="107">
        <v>6283.3</v>
      </c>
    </row>
    <row r="53" spans="1:12" x14ac:dyDescent="0.25">
      <c r="A53" s="105">
        <v>17</v>
      </c>
      <c r="B53" s="304" t="s">
        <v>4</v>
      </c>
      <c r="C53" s="304"/>
      <c r="D53" s="106"/>
      <c r="E53" s="127">
        <v>214137</v>
      </c>
    </row>
    <row r="54" spans="1:12" x14ac:dyDescent="0.25">
      <c r="A54" s="105">
        <v>18</v>
      </c>
      <c r="B54" s="304" t="s">
        <v>594</v>
      </c>
      <c r="C54" s="304"/>
      <c r="D54" s="106"/>
      <c r="E54" s="128">
        <f>'[2]факт 2021'!$AW$17</f>
        <v>83657.89</v>
      </c>
      <c r="L54" s="112"/>
    </row>
    <row r="55" spans="1:12" x14ac:dyDescent="0.25">
      <c r="A55" s="105">
        <v>19</v>
      </c>
      <c r="B55" s="310" t="s">
        <v>130</v>
      </c>
      <c r="C55" s="310"/>
      <c r="D55" s="106"/>
      <c r="E55" s="107">
        <f>SUM(E37:E54)</f>
        <v>908552.1479000001</v>
      </c>
    </row>
    <row r="56" spans="1:12" x14ac:dyDescent="0.25">
      <c r="A56" s="105">
        <v>20</v>
      </c>
      <c r="B56" s="310" t="s">
        <v>131</v>
      </c>
      <c r="C56" s="310"/>
      <c r="D56" s="106"/>
      <c r="E56" s="107">
        <f>B21+E19</f>
        <v>926312.03</v>
      </c>
      <c r="J56" s="113"/>
    </row>
    <row r="57" spans="1:12" x14ac:dyDescent="0.25">
      <c r="E57" s="126"/>
    </row>
    <row r="58" spans="1:12" x14ac:dyDescent="0.25">
      <c r="A58" s="104" t="s">
        <v>32</v>
      </c>
      <c r="B58" s="90" t="s">
        <v>557</v>
      </c>
    </row>
    <row r="59" spans="1:12" x14ac:dyDescent="0.25">
      <c r="B59" s="90" t="s">
        <v>37</v>
      </c>
    </row>
    <row r="60" spans="1:12" x14ac:dyDescent="0.25">
      <c r="A60" s="114" t="s">
        <v>27</v>
      </c>
      <c r="B60" s="115" t="s">
        <v>41</v>
      </c>
      <c r="C60" s="116" t="s">
        <v>44</v>
      </c>
      <c r="D60" s="116"/>
      <c r="E60" s="116" t="s">
        <v>45</v>
      </c>
    </row>
    <row r="61" spans="1:12" x14ac:dyDescent="0.25">
      <c r="A61" s="111">
        <v>1</v>
      </c>
      <c r="B61" s="111" t="s">
        <v>603</v>
      </c>
      <c r="C61" s="111" t="s">
        <v>536</v>
      </c>
      <c r="D61" s="111"/>
      <c r="E61" s="111">
        <v>95000</v>
      </c>
    </row>
    <row r="62" spans="1:12" x14ac:dyDescent="0.25">
      <c r="A62" s="111">
        <v>2</v>
      </c>
      <c r="B62" s="111" t="s">
        <v>604</v>
      </c>
      <c r="C62" s="111" t="s">
        <v>591</v>
      </c>
      <c r="D62" s="111"/>
      <c r="E62" s="111">
        <v>4000</v>
      </c>
    </row>
    <row r="63" spans="1:12" x14ac:dyDescent="0.25">
      <c r="A63" s="111">
        <v>3</v>
      </c>
      <c r="B63" s="111" t="s">
        <v>605</v>
      </c>
      <c r="C63" s="111" t="s">
        <v>530</v>
      </c>
      <c r="D63" s="111"/>
      <c r="E63" s="111">
        <v>52332</v>
      </c>
    </row>
    <row r="64" spans="1:12" x14ac:dyDescent="0.25">
      <c r="A64" s="111">
        <v>4</v>
      </c>
      <c r="B64" s="111" t="s">
        <v>606</v>
      </c>
      <c r="C64" s="111" t="s">
        <v>534</v>
      </c>
      <c r="D64" s="111"/>
      <c r="E64" s="111">
        <v>6582</v>
      </c>
    </row>
    <row r="65" spans="1:6" x14ac:dyDescent="0.25">
      <c r="A65" s="111">
        <v>5</v>
      </c>
      <c r="B65" s="111" t="s">
        <v>607</v>
      </c>
      <c r="C65" s="111" t="s">
        <v>578</v>
      </c>
      <c r="D65" s="111"/>
      <c r="E65" s="111">
        <v>5184</v>
      </c>
    </row>
    <row r="66" spans="1:6" x14ac:dyDescent="0.25">
      <c r="A66" s="111"/>
      <c r="B66" s="111"/>
      <c r="C66" s="111"/>
      <c r="D66" s="111"/>
      <c r="E66" s="111"/>
    </row>
    <row r="67" spans="1:6" x14ac:dyDescent="0.25">
      <c r="A67" s="104" t="s">
        <v>33</v>
      </c>
      <c r="B67" s="104" t="s">
        <v>46</v>
      </c>
      <c r="C67" s="104"/>
      <c r="D67" s="104"/>
      <c r="E67" s="104"/>
      <c r="F67" s="104"/>
    </row>
    <row r="68" spans="1:6" x14ac:dyDescent="0.25">
      <c r="B68" s="104" t="s">
        <v>47</v>
      </c>
      <c r="C68" s="104"/>
      <c r="D68" s="104"/>
      <c r="E68" s="104"/>
      <c r="F68" s="104"/>
    </row>
    <row r="69" spans="1:6" x14ac:dyDescent="0.25">
      <c r="B69" s="104" t="s">
        <v>48</v>
      </c>
      <c r="C69" s="104"/>
      <c r="D69" s="104"/>
      <c r="E69" s="104"/>
      <c r="F69" s="104"/>
    </row>
    <row r="70" spans="1:6" x14ac:dyDescent="0.25">
      <c r="B70" s="85" t="s">
        <v>57</v>
      </c>
    </row>
    <row r="71" spans="1:6" x14ac:dyDescent="0.25">
      <c r="B71" s="85" t="s">
        <v>50</v>
      </c>
    </row>
    <row r="72" spans="1:6" x14ac:dyDescent="0.25">
      <c r="B72" s="85" t="s">
        <v>51</v>
      </c>
    </row>
    <row r="75" spans="1:6" x14ac:dyDescent="0.25">
      <c r="B75" s="85" t="s">
        <v>608</v>
      </c>
    </row>
  </sheetData>
  <mergeCells count="25">
    <mergeCell ref="B56:C56"/>
    <mergeCell ref="B50:C50"/>
    <mergeCell ref="B51:C51"/>
    <mergeCell ref="B52:C52"/>
    <mergeCell ref="B53:C53"/>
    <mergeCell ref="B54:C54"/>
    <mergeCell ref="B55:C55"/>
    <mergeCell ref="B49:C49"/>
    <mergeCell ref="B37:C37"/>
    <mergeCell ref="B38:C38"/>
    <mergeCell ref="B39:C39"/>
    <mergeCell ref="B41:C41"/>
    <mergeCell ref="B42:C42"/>
    <mergeCell ref="B43:C43"/>
    <mergeCell ref="B44:C44"/>
    <mergeCell ref="B45:C45"/>
    <mergeCell ref="B46:C46"/>
    <mergeCell ref="B47:C47"/>
    <mergeCell ref="B48:C48"/>
    <mergeCell ref="B36:C36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979E4-3F21-4ABE-810D-2FCB613054AD}">
  <sheetPr>
    <tabColor rgb="FFFF0000"/>
  </sheetPr>
  <dimension ref="A1:L82"/>
  <sheetViews>
    <sheetView topLeftCell="A64" workbookViewId="0">
      <selection activeCell="I51" sqref="I51"/>
    </sheetView>
  </sheetViews>
  <sheetFormatPr defaultRowHeight="15" x14ac:dyDescent="0.25"/>
  <cols>
    <col min="1" max="1" width="4.5703125" style="85" customWidth="1"/>
    <col min="2" max="2" width="45.5703125" style="85" customWidth="1"/>
    <col min="3" max="3" width="11.42578125" style="85" customWidth="1"/>
    <col min="4" max="4" width="10.140625" style="85" customWidth="1"/>
    <col min="5" max="5" width="11.140625" style="85" customWidth="1"/>
    <col min="6" max="6" width="10" style="85" customWidth="1"/>
    <col min="7" max="9" width="9.140625" style="85"/>
    <col min="10" max="10" width="10.5703125" style="85" bestFit="1" customWidth="1"/>
    <col min="11" max="16384" width="9.140625" style="85"/>
  </cols>
  <sheetData>
    <row r="1" spans="1:6" x14ac:dyDescent="0.25">
      <c r="A1" s="82"/>
      <c r="B1" s="82"/>
      <c r="C1" s="83" t="s">
        <v>0</v>
      </c>
      <c r="D1" s="84"/>
      <c r="E1" s="82"/>
    </row>
    <row r="2" spans="1:6" x14ac:dyDescent="0.25">
      <c r="A2" s="82"/>
      <c r="B2" s="83" t="s">
        <v>6</v>
      </c>
      <c r="C2" s="83"/>
      <c r="D2" s="84"/>
      <c r="E2" s="82"/>
    </row>
    <row r="3" spans="1:6" x14ac:dyDescent="0.25">
      <c r="A3" s="82"/>
      <c r="B3" s="83" t="s">
        <v>7</v>
      </c>
      <c r="C3" s="83"/>
      <c r="D3" s="84"/>
      <c r="E3" s="82"/>
    </row>
    <row r="4" spans="1:6" x14ac:dyDescent="0.25">
      <c r="A4" s="82"/>
      <c r="B4" s="83" t="s">
        <v>8</v>
      </c>
      <c r="C4" s="83"/>
      <c r="D4" s="84"/>
      <c r="E4" s="82"/>
    </row>
    <row r="5" spans="1:6" x14ac:dyDescent="0.25">
      <c r="A5" s="86"/>
      <c r="B5" s="305" t="s">
        <v>139</v>
      </c>
      <c r="C5" s="305"/>
      <c r="D5" s="305"/>
      <c r="E5" s="305"/>
    </row>
    <row r="6" spans="1:6" x14ac:dyDescent="0.25">
      <c r="A6" s="86"/>
      <c r="B6" s="87"/>
      <c r="C6" s="87"/>
      <c r="D6" s="87"/>
      <c r="E6" s="87"/>
    </row>
    <row r="7" spans="1:6" ht="17.25" customHeight="1" x14ac:dyDescent="0.25">
      <c r="A7" s="86" t="s">
        <v>9</v>
      </c>
      <c r="B7" s="87" t="s">
        <v>10</v>
      </c>
      <c r="C7" s="87"/>
      <c r="D7" s="87"/>
      <c r="E7" s="87"/>
    </row>
    <row r="8" spans="1:6" ht="18.75" customHeight="1" x14ac:dyDescent="0.25">
      <c r="A8" s="86"/>
      <c r="B8" s="88" t="s">
        <v>129</v>
      </c>
      <c r="C8" s="87"/>
      <c r="D8" s="87"/>
      <c r="E8" s="87"/>
    </row>
    <row r="9" spans="1:6" x14ac:dyDescent="0.25">
      <c r="A9" s="86"/>
      <c r="B9" s="306" t="s">
        <v>11</v>
      </c>
      <c r="C9" s="306"/>
      <c r="D9" s="87"/>
      <c r="E9" s="87"/>
    </row>
    <row r="10" spans="1:6" ht="14.25" customHeight="1" x14ac:dyDescent="0.25">
      <c r="A10" s="86"/>
      <c r="B10" s="306" t="s">
        <v>64</v>
      </c>
      <c r="C10" s="306"/>
      <c r="D10" s="306"/>
      <c r="E10" s="306"/>
    </row>
    <row r="11" spans="1:6" ht="15" customHeight="1" x14ac:dyDescent="0.25">
      <c r="A11" s="86"/>
      <c r="B11" s="306" t="s">
        <v>12</v>
      </c>
      <c r="C11" s="306"/>
      <c r="D11" s="306"/>
      <c r="E11" s="306"/>
      <c r="F11" s="306"/>
    </row>
    <row r="12" spans="1:6" ht="15" customHeight="1" x14ac:dyDescent="0.25">
      <c r="A12" s="86"/>
      <c r="B12" s="306" t="s">
        <v>69</v>
      </c>
      <c r="C12" s="306"/>
      <c r="D12" s="306"/>
      <c r="E12" s="306"/>
      <c r="F12" s="306"/>
    </row>
    <row r="13" spans="1:6" x14ac:dyDescent="0.25">
      <c r="A13" s="89" t="s">
        <v>13</v>
      </c>
      <c r="B13" s="90" t="s">
        <v>132</v>
      </c>
      <c r="C13" s="90"/>
      <c r="D13" s="99"/>
      <c r="E13" s="82">
        <v>1614043</v>
      </c>
    </row>
    <row r="14" spans="1:6" x14ac:dyDescent="0.25">
      <c r="A14" s="92" t="s">
        <v>14</v>
      </c>
      <c r="B14" s="90" t="s">
        <v>525</v>
      </c>
      <c r="C14" s="90"/>
      <c r="D14" s="130"/>
      <c r="E14" s="82">
        <v>0</v>
      </c>
    </row>
    <row r="15" spans="1:6" x14ac:dyDescent="0.25">
      <c r="A15" s="92" t="s">
        <v>15</v>
      </c>
      <c r="B15" s="90" t="s">
        <v>16</v>
      </c>
      <c r="C15" s="90"/>
      <c r="D15" s="90"/>
      <c r="E15" s="82"/>
    </row>
    <row r="16" spans="1:6" x14ac:dyDescent="0.25">
      <c r="A16" s="92"/>
      <c r="B16" s="93" t="s">
        <v>17</v>
      </c>
      <c r="C16" s="90"/>
      <c r="D16" s="90"/>
      <c r="E16" s="82"/>
    </row>
    <row r="17" spans="1:6" x14ac:dyDescent="0.25">
      <c r="A17" s="92"/>
      <c r="B17" s="94" t="s">
        <v>18</v>
      </c>
      <c r="C17" s="95"/>
      <c r="D17" s="96"/>
      <c r="E17" s="97">
        <v>2138119.71</v>
      </c>
    </row>
    <row r="18" spans="1:6" x14ac:dyDescent="0.25">
      <c r="A18" s="92"/>
      <c r="B18" s="94" t="s">
        <v>19</v>
      </c>
      <c r="C18" s="95"/>
      <c r="D18" s="96"/>
      <c r="E18" s="97">
        <v>2119517.2400000002</v>
      </c>
    </row>
    <row r="19" spans="1:6" x14ac:dyDescent="0.25">
      <c r="A19" s="92"/>
      <c r="B19" s="94" t="s">
        <v>20</v>
      </c>
      <c r="C19" s="95"/>
      <c r="D19" s="96"/>
      <c r="E19" s="97">
        <v>2119517.2400000002</v>
      </c>
    </row>
    <row r="20" spans="1:6" x14ac:dyDescent="0.25">
      <c r="A20" s="92"/>
      <c r="B20" s="93" t="s">
        <v>21</v>
      </c>
      <c r="C20" s="90"/>
      <c r="D20" s="90"/>
      <c r="E20" s="82"/>
    </row>
    <row r="21" spans="1:6" x14ac:dyDescent="0.25">
      <c r="A21" s="92"/>
      <c r="B21" s="130">
        <v>1134760</v>
      </c>
      <c r="C21" s="90"/>
      <c r="D21" s="90"/>
      <c r="E21" s="82"/>
    </row>
    <row r="22" spans="1:6" x14ac:dyDescent="0.25">
      <c r="A22" s="92"/>
      <c r="B22" s="93" t="s">
        <v>55</v>
      </c>
      <c r="C22" s="90"/>
      <c r="D22" s="90"/>
      <c r="E22" s="82"/>
    </row>
    <row r="23" spans="1:6" x14ac:dyDescent="0.25">
      <c r="A23" s="92"/>
      <c r="B23" s="100" t="s">
        <v>235</v>
      </c>
      <c r="C23" s="101"/>
      <c r="D23" s="102"/>
      <c r="E23" s="103">
        <v>24288.92</v>
      </c>
    </row>
    <row r="24" spans="1:6" x14ac:dyDescent="0.25">
      <c r="A24" s="92"/>
      <c r="B24" s="100" t="s">
        <v>236</v>
      </c>
      <c r="C24" s="101"/>
      <c r="D24" s="102"/>
      <c r="E24" s="103">
        <v>98807.81</v>
      </c>
    </row>
    <row r="25" spans="1:6" x14ac:dyDescent="0.25">
      <c r="A25" s="92"/>
      <c r="B25" s="100" t="s">
        <v>237</v>
      </c>
      <c r="C25" s="101"/>
      <c r="D25" s="102"/>
      <c r="E25" s="103">
        <v>21986.6</v>
      </c>
    </row>
    <row r="26" spans="1:6" x14ac:dyDescent="0.25">
      <c r="A26" s="92"/>
      <c r="B26" s="100" t="s">
        <v>238</v>
      </c>
      <c r="C26" s="101"/>
      <c r="D26" s="102"/>
      <c r="E26" s="103">
        <v>32081.42</v>
      </c>
    </row>
    <row r="27" spans="1:6" x14ac:dyDescent="0.25">
      <c r="A27" s="92"/>
      <c r="B27" s="100" t="s">
        <v>239</v>
      </c>
      <c r="C27" s="101"/>
      <c r="D27" s="102"/>
      <c r="E27" s="103">
        <v>14417.13</v>
      </c>
    </row>
    <row r="28" spans="1:6" x14ac:dyDescent="0.25">
      <c r="A28" s="92"/>
      <c r="B28" s="100" t="s">
        <v>240</v>
      </c>
      <c r="C28" s="101"/>
      <c r="D28" s="102"/>
      <c r="E28" s="103">
        <v>117042.24000000001</v>
      </c>
    </row>
    <row r="29" spans="1:6" x14ac:dyDescent="0.25">
      <c r="A29" s="92"/>
      <c r="B29" s="90"/>
      <c r="C29" s="90"/>
      <c r="D29" s="90"/>
      <c r="E29" s="82"/>
    </row>
    <row r="30" spans="1:6" x14ac:dyDescent="0.25">
      <c r="A30" s="92" t="s">
        <v>24</v>
      </c>
      <c r="B30" s="90" t="s">
        <v>38</v>
      </c>
      <c r="C30" s="90"/>
      <c r="D30" s="90"/>
      <c r="E30" s="83"/>
      <c r="F30" s="104"/>
    </row>
    <row r="31" spans="1:6" x14ac:dyDescent="0.25">
      <c r="A31" s="92"/>
      <c r="B31" s="90" t="s">
        <v>40</v>
      </c>
      <c r="C31" s="90"/>
      <c r="D31" s="90"/>
      <c r="E31" s="83"/>
      <c r="F31" s="104"/>
    </row>
    <row r="32" spans="1:6" x14ac:dyDescent="0.25">
      <c r="A32" s="92"/>
      <c r="B32" s="90" t="s">
        <v>39</v>
      </c>
      <c r="C32" s="90"/>
      <c r="D32" s="90"/>
      <c r="E32" s="82"/>
    </row>
    <row r="33" spans="1:12" x14ac:dyDescent="0.25">
      <c r="A33" s="105" t="s">
        <v>27</v>
      </c>
      <c r="B33" s="307" t="s">
        <v>28</v>
      </c>
      <c r="C33" s="308"/>
      <c r="D33" s="106"/>
      <c r="E33" s="119" t="s">
        <v>511</v>
      </c>
    </row>
    <row r="34" spans="1:12" x14ac:dyDescent="0.25">
      <c r="A34" s="105">
        <v>1</v>
      </c>
      <c r="B34" s="311" t="s">
        <v>30</v>
      </c>
      <c r="C34" s="312"/>
      <c r="D34" s="106"/>
      <c r="E34" s="131">
        <v>267345.33600000001</v>
      </c>
    </row>
    <row r="35" spans="1:12" x14ac:dyDescent="0.25">
      <c r="A35" s="105">
        <v>2</v>
      </c>
      <c r="B35" s="309" t="s">
        <v>498</v>
      </c>
      <c r="C35" s="309"/>
      <c r="D35" s="106"/>
      <c r="E35" s="131">
        <v>12559.848000000002</v>
      </c>
    </row>
    <row r="36" spans="1:12" x14ac:dyDescent="0.25">
      <c r="A36" s="105">
        <v>3</v>
      </c>
      <c r="B36" s="304" t="s">
        <v>499</v>
      </c>
      <c r="C36" s="304"/>
      <c r="D36" s="106"/>
      <c r="E36" s="131">
        <v>53827.92</v>
      </c>
    </row>
    <row r="37" spans="1:12" x14ac:dyDescent="0.25">
      <c r="A37" s="105">
        <v>4</v>
      </c>
      <c r="B37" s="313" t="s">
        <v>500</v>
      </c>
      <c r="C37" s="314"/>
      <c r="D37" s="106"/>
      <c r="E37" s="131">
        <v>10765.584000000001</v>
      </c>
    </row>
    <row r="38" spans="1:12" x14ac:dyDescent="0.25">
      <c r="A38" s="105">
        <v>5</v>
      </c>
      <c r="B38" s="304" t="s">
        <v>609</v>
      </c>
      <c r="C38" s="304"/>
      <c r="D38" s="106"/>
      <c r="E38" s="131">
        <v>991440</v>
      </c>
    </row>
    <row r="39" spans="1:12" x14ac:dyDescent="0.25">
      <c r="A39" s="105">
        <v>6</v>
      </c>
      <c r="B39" s="304" t="s">
        <v>3</v>
      </c>
      <c r="C39" s="304"/>
      <c r="D39" s="106"/>
      <c r="E39" s="131">
        <v>0</v>
      </c>
    </row>
    <row r="40" spans="1:12" x14ac:dyDescent="0.25">
      <c r="A40" s="105">
        <v>7</v>
      </c>
      <c r="B40" s="309" t="s">
        <v>31</v>
      </c>
      <c r="C40" s="309"/>
      <c r="D40" s="106"/>
      <c r="E40" s="131">
        <v>58313.58</v>
      </c>
    </row>
    <row r="41" spans="1:12" x14ac:dyDescent="0.25">
      <c r="A41" s="105">
        <v>8</v>
      </c>
      <c r="B41" s="304" t="s">
        <v>501</v>
      </c>
      <c r="C41" s="304"/>
      <c r="D41" s="106"/>
      <c r="E41" s="131">
        <v>524.4</v>
      </c>
    </row>
    <row r="42" spans="1:12" x14ac:dyDescent="0.25">
      <c r="A42" s="105">
        <v>9</v>
      </c>
      <c r="B42" s="304" t="s">
        <v>502</v>
      </c>
      <c r="C42" s="304"/>
      <c r="D42" s="106"/>
      <c r="E42" s="131">
        <f>'[2]факт 2021'!$AB$18</f>
        <v>6016.0176700000002</v>
      </c>
      <c r="L42" s="112"/>
    </row>
    <row r="43" spans="1:12" x14ac:dyDescent="0.25">
      <c r="A43" s="105">
        <v>10</v>
      </c>
      <c r="B43" s="309" t="s">
        <v>503</v>
      </c>
      <c r="C43" s="309"/>
      <c r="D43" s="106"/>
      <c r="E43" s="131">
        <v>25119.696000000004</v>
      </c>
    </row>
    <row r="44" spans="1:12" x14ac:dyDescent="0.25">
      <c r="A44" s="105">
        <v>11</v>
      </c>
      <c r="B44" s="304" t="s">
        <v>504</v>
      </c>
      <c r="C44" s="304"/>
      <c r="D44" s="106"/>
      <c r="E44" s="131">
        <v>139055.46000000002</v>
      </c>
    </row>
    <row r="45" spans="1:12" x14ac:dyDescent="0.25">
      <c r="A45" s="105">
        <v>12</v>
      </c>
      <c r="B45" s="311" t="s">
        <v>610</v>
      </c>
      <c r="C45" s="312"/>
      <c r="D45" s="106"/>
      <c r="E45" s="131">
        <v>153026.5</v>
      </c>
    </row>
    <row r="46" spans="1:12" x14ac:dyDescent="0.25">
      <c r="A46" s="105">
        <v>13</v>
      </c>
      <c r="B46" s="304" t="s">
        <v>505</v>
      </c>
      <c r="C46" s="304"/>
      <c r="D46" s="106"/>
      <c r="E46" s="131">
        <v>413692.34</v>
      </c>
    </row>
    <row r="47" spans="1:12" x14ac:dyDescent="0.25">
      <c r="A47" s="105">
        <v>14</v>
      </c>
      <c r="B47" s="304" t="s">
        <v>506</v>
      </c>
      <c r="C47" s="304"/>
      <c r="D47" s="106"/>
      <c r="E47" s="131">
        <v>132852.78</v>
      </c>
      <c r="L47" s="112"/>
    </row>
    <row r="48" spans="1:12" x14ac:dyDescent="0.25">
      <c r="A48" s="105">
        <v>15</v>
      </c>
      <c r="B48" s="304" t="s">
        <v>509</v>
      </c>
      <c r="C48" s="304"/>
      <c r="D48" s="106"/>
      <c r="E48" s="131">
        <v>10765.584000000001</v>
      </c>
    </row>
    <row r="49" spans="1:12" x14ac:dyDescent="0.25">
      <c r="A49" s="105">
        <v>16</v>
      </c>
      <c r="B49" s="304" t="s">
        <v>507</v>
      </c>
      <c r="C49" s="304"/>
      <c r="D49" s="106"/>
      <c r="E49" s="131">
        <v>833071.91</v>
      </c>
    </row>
    <row r="50" spans="1:12" x14ac:dyDescent="0.25">
      <c r="A50" s="105">
        <v>17</v>
      </c>
      <c r="B50" s="304" t="s">
        <v>56</v>
      </c>
      <c r="C50" s="304"/>
      <c r="D50" s="106"/>
      <c r="E50" s="110">
        <v>276812.51</v>
      </c>
    </row>
    <row r="51" spans="1:12" x14ac:dyDescent="0.25">
      <c r="A51" s="105">
        <v>18</v>
      </c>
      <c r="B51" s="311" t="s">
        <v>4</v>
      </c>
      <c r="C51" s="312"/>
      <c r="D51" s="106"/>
      <c r="E51" s="128">
        <v>458400.32</v>
      </c>
    </row>
    <row r="52" spans="1:12" x14ac:dyDescent="0.25">
      <c r="A52" s="105">
        <v>19</v>
      </c>
      <c r="B52" s="304" t="s">
        <v>611</v>
      </c>
      <c r="C52" s="304"/>
      <c r="D52" s="106"/>
      <c r="E52" s="128">
        <f>'[2]факт 2021'!$AW$18</f>
        <v>140326.397</v>
      </c>
      <c r="L52" s="112"/>
    </row>
    <row r="53" spans="1:12" x14ac:dyDescent="0.25">
      <c r="A53" s="105">
        <v>20</v>
      </c>
      <c r="B53" s="310" t="s">
        <v>130</v>
      </c>
      <c r="C53" s="310"/>
      <c r="D53" s="106"/>
      <c r="E53" s="110">
        <f>SUM(E34:E52)</f>
        <v>3983916.1826699995</v>
      </c>
      <c r="J53" s="112"/>
    </row>
    <row r="54" spans="1:12" x14ac:dyDescent="0.25">
      <c r="A54" s="105">
        <v>21</v>
      </c>
      <c r="B54" s="310" t="s">
        <v>131</v>
      </c>
      <c r="C54" s="310"/>
      <c r="D54" s="106"/>
      <c r="E54" s="110">
        <f>E19+B21</f>
        <v>3254277.24</v>
      </c>
      <c r="J54" s="113"/>
    </row>
    <row r="55" spans="1:12" x14ac:dyDescent="0.25">
      <c r="F55" s="126"/>
    </row>
    <row r="56" spans="1:12" x14ac:dyDescent="0.25">
      <c r="A56" s="104" t="s">
        <v>32</v>
      </c>
      <c r="B56" s="90" t="s">
        <v>612</v>
      </c>
    </row>
    <row r="57" spans="1:12" x14ac:dyDescent="0.25">
      <c r="B57" s="90" t="s">
        <v>37</v>
      </c>
    </row>
    <row r="58" spans="1:12" x14ac:dyDescent="0.25">
      <c r="A58" s="114" t="s">
        <v>27</v>
      </c>
      <c r="B58" s="115" t="s">
        <v>41</v>
      </c>
      <c r="C58" s="116" t="s">
        <v>44</v>
      </c>
      <c r="D58" s="116"/>
      <c r="E58" s="116" t="s">
        <v>45</v>
      </c>
    </row>
    <row r="59" spans="1:12" x14ac:dyDescent="0.25">
      <c r="A59" s="116">
        <v>1</v>
      </c>
      <c r="B59" s="111" t="s">
        <v>613</v>
      </c>
      <c r="C59" s="111" t="s">
        <v>536</v>
      </c>
      <c r="D59" s="111"/>
      <c r="E59" s="132">
        <v>7400</v>
      </c>
    </row>
    <row r="60" spans="1:12" x14ac:dyDescent="0.25">
      <c r="A60" s="133">
        <v>2</v>
      </c>
      <c r="B60" s="111" t="s">
        <v>614</v>
      </c>
      <c r="C60" s="111" t="s">
        <v>536</v>
      </c>
      <c r="D60" s="111"/>
      <c r="E60" s="132">
        <v>10450</v>
      </c>
    </row>
    <row r="61" spans="1:12" x14ac:dyDescent="0.25">
      <c r="A61" s="111">
        <v>3</v>
      </c>
      <c r="B61" s="111" t="s">
        <v>615</v>
      </c>
      <c r="C61" s="111" t="s">
        <v>534</v>
      </c>
      <c r="D61" s="111"/>
      <c r="E61" s="132">
        <v>6800</v>
      </c>
    </row>
    <row r="62" spans="1:12" x14ac:dyDescent="0.25">
      <c r="A62" s="111">
        <v>4</v>
      </c>
      <c r="B62" s="111" t="s">
        <v>616</v>
      </c>
      <c r="C62" s="111" t="s">
        <v>536</v>
      </c>
      <c r="D62" s="111"/>
      <c r="E62" s="132">
        <v>33304</v>
      </c>
    </row>
    <row r="63" spans="1:12" ht="28.5" customHeight="1" x14ac:dyDescent="0.25">
      <c r="A63" s="111">
        <v>5</v>
      </c>
      <c r="B63" s="134" t="s">
        <v>617</v>
      </c>
      <c r="C63" s="111" t="s">
        <v>569</v>
      </c>
      <c r="D63" s="111"/>
      <c r="E63" s="132">
        <v>75608</v>
      </c>
    </row>
    <row r="64" spans="1:12" x14ac:dyDescent="0.25">
      <c r="A64" s="111">
        <v>6</v>
      </c>
      <c r="B64" s="111" t="s">
        <v>618</v>
      </c>
      <c r="C64" s="111" t="s">
        <v>530</v>
      </c>
      <c r="D64" s="111"/>
      <c r="E64" s="132">
        <v>186650</v>
      </c>
    </row>
    <row r="65" spans="1:6" ht="30" x14ac:dyDescent="0.25">
      <c r="A65" s="111">
        <v>7</v>
      </c>
      <c r="B65" s="134" t="s">
        <v>619</v>
      </c>
      <c r="C65" s="111" t="s">
        <v>534</v>
      </c>
      <c r="D65" s="111"/>
      <c r="E65" s="135">
        <v>66729</v>
      </c>
    </row>
    <row r="66" spans="1:6" x14ac:dyDescent="0.25">
      <c r="A66" s="111">
        <v>8</v>
      </c>
      <c r="B66" s="134" t="s">
        <v>620</v>
      </c>
      <c r="C66" s="111" t="s">
        <v>538</v>
      </c>
      <c r="D66" s="111"/>
      <c r="E66" s="132">
        <v>121696</v>
      </c>
    </row>
    <row r="67" spans="1:6" x14ac:dyDescent="0.25">
      <c r="A67" s="111">
        <v>9</v>
      </c>
      <c r="B67" s="111" t="s">
        <v>621</v>
      </c>
      <c r="C67" s="111" t="s">
        <v>66</v>
      </c>
      <c r="D67" s="111"/>
      <c r="E67" s="315">
        <v>56832</v>
      </c>
    </row>
    <row r="68" spans="1:6" x14ac:dyDescent="0.25">
      <c r="A68" s="111"/>
      <c r="B68" s="111" t="s">
        <v>622</v>
      </c>
      <c r="C68" s="111" t="s">
        <v>66</v>
      </c>
      <c r="D68" s="111"/>
      <c r="E68" s="316"/>
    </row>
    <row r="69" spans="1:6" x14ac:dyDescent="0.25">
      <c r="A69" s="111">
        <v>10</v>
      </c>
      <c r="B69" s="111" t="s">
        <v>623</v>
      </c>
      <c r="C69" s="111" t="s">
        <v>65</v>
      </c>
      <c r="D69" s="111"/>
      <c r="E69" s="315">
        <v>26200</v>
      </c>
    </row>
    <row r="70" spans="1:6" x14ac:dyDescent="0.25">
      <c r="A70" s="111"/>
      <c r="B70" s="111" t="s">
        <v>624</v>
      </c>
      <c r="C70" s="111" t="s">
        <v>65</v>
      </c>
      <c r="D70" s="111"/>
      <c r="E70" s="316"/>
    </row>
    <row r="71" spans="1:6" x14ac:dyDescent="0.25">
      <c r="A71" s="111">
        <v>11</v>
      </c>
      <c r="B71" s="111" t="s">
        <v>625</v>
      </c>
      <c r="C71" s="111" t="s">
        <v>65</v>
      </c>
      <c r="D71" s="111"/>
      <c r="E71" s="136">
        <v>8500</v>
      </c>
    </row>
    <row r="72" spans="1:6" x14ac:dyDescent="0.25">
      <c r="A72" s="111">
        <v>12</v>
      </c>
      <c r="B72" s="111"/>
      <c r="C72" s="111"/>
      <c r="D72" s="111"/>
      <c r="E72" s="136"/>
    </row>
    <row r="74" spans="1:6" x14ac:dyDescent="0.25">
      <c r="A74" s="104" t="s">
        <v>33</v>
      </c>
      <c r="B74" s="104" t="s">
        <v>46</v>
      </c>
      <c r="C74" s="104"/>
      <c r="D74" s="104"/>
      <c r="E74" s="104"/>
      <c r="F74" s="104"/>
    </row>
    <row r="75" spans="1:6" x14ac:dyDescent="0.25">
      <c r="B75" s="104" t="s">
        <v>63</v>
      </c>
      <c r="C75" s="104"/>
      <c r="D75" s="104"/>
      <c r="E75" s="104"/>
      <c r="F75" s="104"/>
    </row>
    <row r="76" spans="1:6" x14ac:dyDescent="0.25">
      <c r="B76" s="104" t="s">
        <v>62</v>
      </c>
      <c r="C76" s="104"/>
      <c r="D76" s="104"/>
      <c r="E76" s="104"/>
      <c r="F76" s="104"/>
    </row>
    <row r="77" spans="1:6" x14ac:dyDescent="0.25">
      <c r="B77" s="85" t="s">
        <v>57</v>
      </c>
    </row>
    <row r="78" spans="1:6" x14ac:dyDescent="0.25">
      <c r="B78" s="85" t="s">
        <v>61</v>
      </c>
    </row>
    <row r="79" spans="1:6" x14ac:dyDescent="0.25">
      <c r="B79" s="85" t="s">
        <v>626</v>
      </c>
    </row>
    <row r="82" spans="2:2" x14ac:dyDescent="0.25">
      <c r="B82" s="85" t="s">
        <v>608</v>
      </c>
    </row>
  </sheetData>
  <mergeCells count="29">
    <mergeCell ref="B52:C52"/>
    <mergeCell ref="B53:C53"/>
    <mergeCell ref="B54:C54"/>
    <mergeCell ref="E67:E68"/>
    <mergeCell ref="E69:E70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5:E5"/>
    <mergeCell ref="B9:C9"/>
    <mergeCell ref="B10:E10"/>
    <mergeCell ref="B11:F11"/>
    <mergeCell ref="B12:F12"/>
    <mergeCell ref="B33:C33"/>
    <mergeCell ref="B34:C34"/>
    <mergeCell ref="B35:C35"/>
    <mergeCell ref="B36:C36"/>
    <mergeCell ref="B37:C37"/>
    <mergeCell ref="B38:C38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53</vt:i4>
      </vt:variant>
    </vt:vector>
  </HeadingPairs>
  <TitlesOfParts>
    <vt:vector size="53" baseType="lpstr">
      <vt:lpstr>А7</vt:lpstr>
      <vt:lpstr>А18</vt:lpstr>
      <vt:lpstr>A25</vt:lpstr>
      <vt:lpstr>В4</vt:lpstr>
      <vt:lpstr>В10 (2)</vt:lpstr>
      <vt:lpstr>В10,7 (2)</vt:lpstr>
      <vt:lpstr>В10,8</vt:lpstr>
      <vt:lpstr>В12 (2)</vt:lpstr>
      <vt:lpstr>В16 (2)</vt:lpstr>
      <vt:lpstr>В17</vt:lpstr>
      <vt:lpstr>В19 (2)</vt:lpstr>
      <vt:lpstr>В21 (2)</vt:lpstr>
      <vt:lpstr>В22 (2)</vt:lpstr>
      <vt:lpstr>В23 (2)</vt:lpstr>
      <vt:lpstr>В24 (2)</vt:lpstr>
      <vt:lpstr>В25 (2)</vt:lpstr>
      <vt:lpstr>В26 (2)</vt:lpstr>
      <vt:lpstr>В27 (2)</vt:lpstr>
      <vt:lpstr>В28 (2)</vt:lpstr>
      <vt:lpstr>В30 (2)</vt:lpstr>
      <vt:lpstr>В 31 (2)</vt:lpstr>
      <vt:lpstr>В32 (2)</vt:lpstr>
      <vt:lpstr>В34 (2)</vt:lpstr>
      <vt:lpstr>В36 (2)</vt:lpstr>
      <vt:lpstr>М13,2 (2)</vt:lpstr>
      <vt:lpstr>М18 (2)</vt:lpstr>
      <vt:lpstr>М19 (2)</vt:lpstr>
      <vt:lpstr>М28 (2)</vt:lpstr>
      <vt:lpstr>М30 (2)</vt:lpstr>
      <vt:lpstr>М39 (2)</vt:lpstr>
      <vt:lpstr>М41 (2)</vt:lpstr>
      <vt:lpstr>М45 (2)</vt:lpstr>
      <vt:lpstr>М47 (2)</vt:lpstr>
      <vt:lpstr>м34,18 (2)</vt:lpstr>
      <vt:lpstr>Т3 (2)</vt:lpstr>
      <vt:lpstr>Т4 (2)</vt:lpstr>
      <vt:lpstr>Т10 (2)</vt:lpstr>
      <vt:lpstr>Т15 (2)</vt:lpstr>
      <vt:lpstr>Т17.1 (2)</vt:lpstr>
      <vt:lpstr>Т17.2 (2)</vt:lpstr>
      <vt:lpstr>Т18 (2)</vt:lpstr>
      <vt:lpstr>Т21 (2)</vt:lpstr>
      <vt:lpstr>Т23 (2)</vt:lpstr>
      <vt:lpstr>Т27 (2)</vt:lpstr>
      <vt:lpstr>Пл,100 (2)</vt:lpstr>
      <vt:lpstr>Пл.177 (2)</vt:lpstr>
      <vt:lpstr>П179а (2)</vt:lpstr>
      <vt:lpstr>П181 (2)</vt:lpstr>
      <vt:lpstr>П181а (2)</vt:lpstr>
      <vt:lpstr>П187 (2)</vt:lpstr>
      <vt:lpstr>П191 (2)</vt:lpstr>
      <vt:lpstr>влксм,16 (2)</vt:lpstr>
      <vt:lpstr>влксм14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МЕДЯНКИНА Л.Д</cp:lastModifiedBy>
  <cp:lastPrinted>2021-06-04T08:21:49Z</cp:lastPrinted>
  <dcterms:created xsi:type="dcterms:W3CDTF">2006-09-28T05:33:00Z</dcterms:created>
  <dcterms:modified xsi:type="dcterms:W3CDTF">2022-03-24T08:47:16Z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